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24" activeTab="2"/>
  </bookViews>
  <sheets>
    <sheet name="114" sheetId="1" r:id="rId1"/>
    <sheet name="212" sheetId="2" r:id="rId2"/>
    <sheet name="212 graph" sheetId="6" r:id="rId3"/>
    <sheet name="214" sheetId="3" r:id="rId4"/>
    <sheet name="414" sheetId="4" r:id="rId5"/>
    <sheet name="513" sheetId="5" r:id="rId6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sz val="11"/>
            <color indexed="8"/>
            <rFont val="Helvetica Neue"/>
            <charset val="134"/>
          </rPr>
          <t>作者:
standard</t>
        </r>
      </text>
    </comment>
  </commentList>
</comments>
</file>

<file path=xl/sharedStrings.xml><?xml version="1.0" encoding="utf-8"?>
<sst xmlns="http://schemas.openxmlformats.org/spreadsheetml/2006/main" count="69">
  <si>
    <t>depth(cm)</t>
  </si>
  <si>
    <t>weight(g)</t>
  </si>
  <si>
    <t>weight cut</t>
  </si>
  <si>
    <t>dry</t>
  </si>
  <si>
    <r>
      <rPr>
        <sz val="11"/>
        <color indexed="8"/>
        <rFont val="等线"/>
        <charset val="134"/>
      </rPr>
      <t>mass of water</t>
    </r>
  </si>
  <si>
    <t>Cg</t>
  </si>
  <si>
    <t>Cv</t>
  </si>
  <si>
    <t>0-5</t>
  </si>
  <si>
    <t>10-15</t>
  </si>
  <si>
    <t>5-10</t>
  </si>
  <si>
    <t>15-20</t>
  </si>
  <si>
    <t>20-25</t>
  </si>
  <si>
    <t>25-30</t>
  </si>
  <si>
    <t>no sample</t>
  </si>
  <si>
    <t>30-35</t>
  </si>
  <si>
    <t xml:space="preserve">35-40 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</si>
  <si>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</si>
  <si>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</si>
  <si>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</si>
  <si>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</si>
  <si>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</si>
  <si>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</si>
  <si>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</si>
  <si>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</si>
  <si>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</si>
  <si>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</si>
  <si>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</si>
  <si>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 xml:space="preserve">Net weight </t>
  </si>
  <si>
    <t>mass of water</t>
  </si>
  <si>
    <t>net weight</t>
  </si>
  <si>
    <t>15-21</t>
  </si>
  <si>
    <t>21-27</t>
  </si>
  <si>
    <t>27-32</t>
  </si>
  <si>
    <t>32-37</t>
  </si>
  <si>
    <t>37-42</t>
  </si>
  <si>
    <t>42-47</t>
  </si>
  <si>
    <t>47-52</t>
  </si>
  <si>
    <t>52-57</t>
  </si>
  <si>
    <t>57-62</t>
  </si>
  <si>
    <t>94.83(80.25 without bag)</t>
  </si>
  <si>
    <t>62-67</t>
  </si>
  <si>
    <t>60-65 +</t>
  </si>
  <si>
    <t>67-72</t>
  </si>
  <si>
    <t>72-77</t>
  </si>
  <si>
    <t>77-82</t>
  </si>
  <si>
    <t>82-87</t>
  </si>
  <si>
    <t>87-92</t>
  </si>
  <si>
    <t>92-97</t>
  </si>
  <si>
    <t>97-102</t>
  </si>
  <si>
    <t>102-107</t>
  </si>
  <si>
    <t>1 /second time/26.9</t>
  </si>
  <si>
    <t>107-112</t>
  </si>
  <si>
    <t>Net weight</t>
  </si>
  <si>
    <t>recharge rate</t>
  </si>
  <si>
    <t>112-117</t>
  </si>
  <si>
    <t>117-122</t>
  </si>
  <si>
    <t>212 A1</t>
  </si>
  <si>
    <t>212 A2</t>
  </si>
  <si>
    <t>Depth</t>
  </si>
  <si>
    <t>depth</t>
  </si>
  <si>
    <t xml:space="preserve"> </t>
  </si>
  <si>
    <t>90-95</t>
  </si>
  <si>
    <t>100-105</t>
  </si>
  <si>
    <t>50-105</t>
  </si>
  <si>
    <t>70-75+</t>
  </si>
  <si>
    <t>80-85+</t>
  </si>
  <si>
    <t>95-100</t>
  </si>
  <si>
    <t>105-107</t>
  </si>
  <si>
    <t>53-107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</si>
</sst>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indexed="8"/>
      <name val="等线"/>
      <charset val="134"/>
    </font>
    <font>
      <sz val="11"/>
      <color indexed="11"/>
      <name val="等线"/>
      <charset val="134"/>
    </font>
    <font>
      <b/>
      <sz val="11"/>
      <color indexed="8"/>
      <name val="等线"/>
      <charset val="134"/>
    </font>
    <font>
      <b/>
      <sz val="18"/>
      <color theme="3"/>
      <name val="Helvetica Neue"/>
      <charset val="134"/>
      <scheme val="minor"/>
    </font>
    <font>
      <sz val="11"/>
      <color theme="1"/>
      <name val="Helvetica Neue"/>
      <charset val="134"/>
      <scheme val="minor"/>
    </font>
    <font>
      <b/>
      <sz val="15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b/>
      <sz val="11"/>
      <color rgb="FFFA7D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ill="0" applyBorder="0" applyProtection="0"/>
    <xf numFmtId="42" fontId="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6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76" fontId="0" fillId="0" borderId="0" xfId="0" applyNumberFormat="1" applyFont="1" applyAlignment="1"/>
    <xf numFmtId="2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212 A1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'212 graph'!$F$3:$F$18</c:f>
              <c:numCache>
                <c:formatCode>0.00</c:formatCode>
                <c:ptCount val="16"/>
                <c:pt idx="0">
                  <c:v>0.0978773584905661</c:v>
                </c:pt>
                <c:pt idx="1">
                  <c:v>0.133458419077593</c:v>
                </c:pt>
                <c:pt idx="2">
                  <c:v>0.150775336902344</c:v>
                </c:pt>
                <c:pt idx="3">
                  <c:v>0.142622950819672</c:v>
                </c:pt>
                <c:pt idx="4">
                  <c:v>0.125109222336961</c:v>
                </c:pt>
                <c:pt idx="5">
                  <c:v>0.0980177717019823</c:v>
                </c:pt>
                <c:pt idx="6">
                  <c:v>0.155563480741797</c:v>
                </c:pt>
                <c:pt idx="7">
                  <c:v>0.154449553692183</c:v>
                </c:pt>
                <c:pt idx="8">
                  <c:v>0.135759493670886</c:v>
                </c:pt>
                <c:pt idx="9">
                  <c:v>0.154443309499489</c:v>
                </c:pt>
                <c:pt idx="10">
                  <c:v>0.219440353460972</c:v>
                </c:pt>
                <c:pt idx="11">
                  <c:v>0.220626470224093</c:v>
                </c:pt>
                <c:pt idx="12">
                  <c:v>0.217787114845939</c:v>
                </c:pt>
                <c:pt idx="14">
                  <c:v>0.193705635850509</c:v>
                </c:pt>
                <c:pt idx="15">
                  <c:v>0.178921770670184</c:v>
                </c:pt>
              </c:numCache>
            </c:numRef>
          </c:xVal>
          <c:yVal>
            <c:numRef>
              <c:f>'212 graph'!$G$3:$G$18</c:f>
              <c:numCache>
                <c:formatCode>General</c:formatCode>
                <c:ptCount val="16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15763"/>
        <c:axId val="773071727"/>
      </c:scatterChart>
      <c:valAx>
        <c:axId val="32391576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73071727"/>
        <c:crosses val="autoZero"/>
        <c:crossBetween val="midCat"/>
      </c:valAx>
      <c:valAx>
        <c:axId val="77307172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239157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212 A2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619619838322"/>
          <c:y val="0.174725830943142"/>
          <c:w val="0.816342582477605"/>
          <c:h val="0.79018052977897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'212 graph'!$M$3:$M$20</c:f>
              <c:numCache>
                <c:formatCode>0.00_ </c:formatCode>
                <c:ptCount val="18"/>
                <c:pt idx="0">
                  <c:v>0.160533707865168</c:v>
                </c:pt>
                <c:pt idx="1">
                  <c:v>0.213627164380481</c:v>
                </c:pt>
                <c:pt idx="2">
                  <c:v>0.205691116306254</c:v>
                </c:pt>
                <c:pt idx="3">
                  <c:v>0.232891533675954</c:v>
                </c:pt>
                <c:pt idx="4">
                  <c:v>0.249694982461492</c:v>
                </c:pt>
                <c:pt idx="5">
                  <c:v>0.273023930384336</c:v>
                </c:pt>
                <c:pt idx="6">
                  <c:v>0.294754697286013</c:v>
                </c:pt>
                <c:pt idx="7">
                  <c:v>0.303373748023195</c:v>
                </c:pt>
                <c:pt idx="8">
                  <c:v>0.312682357517993</c:v>
                </c:pt>
                <c:pt idx="9">
                  <c:v>0.265323992994746</c:v>
                </c:pt>
                <c:pt idx="11">
                  <c:v>0.341924398625429</c:v>
                </c:pt>
                <c:pt idx="13">
                  <c:v>0.373701002734731</c:v>
                </c:pt>
                <c:pt idx="14">
                  <c:v>0.367121314808539</c:v>
                </c:pt>
                <c:pt idx="15">
                  <c:v>0.206433148758788</c:v>
                </c:pt>
                <c:pt idx="16">
                  <c:v>0.212889955433665</c:v>
                </c:pt>
                <c:pt idx="17">
                  <c:v>0.235849874317414</c:v>
                </c:pt>
              </c:numCache>
            </c:numRef>
          </c:xVal>
          <c:yVal>
            <c:numRef>
              <c:f>'212 graph'!$N$3:$N$20</c:f>
              <c:numCache>
                <c:formatCode>General</c:formatCode>
                <c:ptCount val="18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82.5</c:v>
                </c:pt>
                <c:pt idx="17">
                  <c:v>87.5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15763"/>
        <c:axId val="773071727"/>
      </c:scatterChart>
      <c:valAx>
        <c:axId val="32391576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73071727"/>
        <c:crosses val="autoZero"/>
        <c:crossBetween val="midCat"/>
      </c:valAx>
      <c:valAx>
        <c:axId val="77307172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239157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212 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619619838322"/>
          <c:y val="0.174725830943142"/>
          <c:w val="0.816342582477605"/>
          <c:h val="0.79018052977897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'212 graph'!$B$28:$B$61</c:f>
              <c:numCache>
                <c:formatCode>0.00</c:formatCode>
                <c:ptCount val="34"/>
                <c:pt idx="0">
                  <c:v>0.0978773584905661</c:v>
                </c:pt>
                <c:pt idx="1">
                  <c:v>0.133458419077593</c:v>
                </c:pt>
                <c:pt idx="2">
                  <c:v>0.150775336902344</c:v>
                </c:pt>
                <c:pt idx="3">
                  <c:v>0.142622950819672</c:v>
                </c:pt>
                <c:pt idx="4">
                  <c:v>0.125109222336961</c:v>
                </c:pt>
                <c:pt idx="5">
                  <c:v>0.0980177717019823</c:v>
                </c:pt>
                <c:pt idx="6">
                  <c:v>0.155563480741797</c:v>
                </c:pt>
                <c:pt idx="7">
                  <c:v>0.154449553692183</c:v>
                </c:pt>
                <c:pt idx="8">
                  <c:v>0.135759493670886</c:v>
                </c:pt>
                <c:pt idx="9">
                  <c:v>0.154443309499489</c:v>
                </c:pt>
                <c:pt idx="10">
                  <c:v>0.219440353460972</c:v>
                </c:pt>
                <c:pt idx="11">
                  <c:v>0.220626470224093</c:v>
                </c:pt>
                <c:pt idx="12">
                  <c:v>0.217787114845939</c:v>
                </c:pt>
                <c:pt idx="14">
                  <c:v>0.193705635850509</c:v>
                </c:pt>
                <c:pt idx="15">
                  <c:v>0.178921770670184</c:v>
                </c:pt>
                <c:pt idx="16" c:formatCode="0.00_ ">
                  <c:v>0.160533707865168</c:v>
                </c:pt>
                <c:pt idx="17" c:formatCode="0.00_ ">
                  <c:v>0.213627164380481</c:v>
                </c:pt>
                <c:pt idx="18" c:formatCode="0.00_ ">
                  <c:v>0.205691116306254</c:v>
                </c:pt>
                <c:pt idx="19" c:formatCode="0.00_ ">
                  <c:v>0.232891533675954</c:v>
                </c:pt>
                <c:pt idx="20" c:formatCode="0.00_ ">
                  <c:v>0.249694982461492</c:v>
                </c:pt>
                <c:pt idx="21" c:formatCode="0.00_ ">
                  <c:v>0.273023930384336</c:v>
                </c:pt>
                <c:pt idx="22" c:formatCode="0.00_ ">
                  <c:v>0.294754697286013</c:v>
                </c:pt>
                <c:pt idx="23" c:formatCode="0.00_ ">
                  <c:v>0.303373748023195</c:v>
                </c:pt>
                <c:pt idx="24" c:formatCode="0.00_ ">
                  <c:v>0.312682357517993</c:v>
                </c:pt>
                <c:pt idx="25" c:formatCode="0.00_ ">
                  <c:v>0.265323992994746</c:v>
                </c:pt>
                <c:pt idx="27" c:formatCode="0.00_ ">
                  <c:v>0.341924398625429</c:v>
                </c:pt>
                <c:pt idx="29" c:formatCode="0.00_ ">
                  <c:v>0.373701002734731</c:v>
                </c:pt>
                <c:pt idx="30" c:formatCode="0.00_ ">
                  <c:v>0.367121314808539</c:v>
                </c:pt>
                <c:pt idx="31" c:formatCode="0.00_ ">
                  <c:v>0.206433148758788</c:v>
                </c:pt>
                <c:pt idx="32" c:formatCode="0.00_ ">
                  <c:v>0.212889955433665</c:v>
                </c:pt>
                <c:pt idx="33" c:formatCode="0.00_ ">
                  <c:v>0.235849874317414</c:v>
                </c:pt>
              </c:numCache>
            </c:numRef>
          </c:xVal>
          <c:yVal>
            <c:numRef>
              <c:f>'212 graph'!$C$28:$C$61</c:f>
              <c:numCache>
                <c:formatCode>General</c:formatCode>
                <c:ptCount val="34"/>
                <c:pt idx="0">
                  <c:v>2.5</c:v>
                </c:pt>
                <c:pt idx="1">
                  <c:v>7.5</c:v>
                </c:pt>
                <c:pt idx="2">
                  <c:v>12.5</c:v>
                </c:pt>
                <c:pt idx="3">
                  <c:v>17.5</c:v>
                </c:pt>
                <c:pt idx="4">
                  <c:v>22.5</c:v>
                </c:pt>
                <c:pt idx="5">
                  <c:v>27.5</c:v>
                </c:pt>
                <c:pt idx="6">
                  <c:v>32.5</c:v>
                </c:pt>
                <c:pt idx="7">
                  <c:v>37.5</c:v>
                </c:pt>
                <c:pt idx="8">
                  <c:v>42.5</c:v>
                </c:pt>
                <c:pt idx="9">
                  <c:v>47.5</c:v>
                </c:pt>
                <c:pt idx="10">
                  <c:v>52.5</c:v>
                </c:pt>
                <c:pt idx="11">
                  <c:v>57.5</c:v>
                </c:pt>
                <c:pt idx="12">
                  <c:v>62.5</c:v>
                </c:pt>
                <c:pt idx="13">
                  <c:v>67.5</c:v>
                </c:pt>
                <c:pt idx="14">
                  <c:v>72.5</c:v>
                </c:pt>
                <c:pt idx="15">
                  <c:v>77.5</c:v>
                </c:pt>
                <c:pt idx="16">
                  <c:v>102.5</c:v>
                </c:pt>
                <c:pt idx="17">
                  <c:v>107.5</c:v>
                </c:pt>
                <c:pt idx="18">
                  <c:v>112.5</c:v>
                </c:pt>
                <c:pt idx="19">
                  <c:v>117.5</c:v>
                </c:pt>
                <c:pt idx="20">
                  <c:v>122.5</c:v>
                </c:pt>
                <c:pt idx="21">
                  <c:v>127.5</c:v>
                </c:pt>
                <c:pt idx="22">
                  <c:v>132.5</c:v>
                </c:pt>
                <c:pt idx="23">
                  <c:v>137.5</c:v>
                </c:pt>
                <c:pt idx="24">
                  <c:v>142.5</c:v>
                </c:pt>
                <c:pt idx="25">
                  <c:v>147.5</c:v>
                </c:pt>
                <c:pt idx="26">
                  <c:v>152.5</c:v>
                </c:pt>
                <c:pt idx="27">
                  <c:v>157.5</c:v>
                </c:pt>
                <c:pt idx="28">
                  <c:v>162.5</c:v>
                </c:pt>
                <c:pt idx="29">
                  <c:v>167.5</c:v>
                </c:pt>
                <c:pt idx="30">
                  <c:v>172.5</c:v>
                </c:pt>
                <c:pt idx="31">
                  <c:v>177.5</c:v>
                </c:pt>
                <c:pt idx="32">
                  <c:v>182.5</c:v>
                </c:pt>
                <c:pt idx="33">
                  <c:v>187.5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15763"/>
        <c:axId val="773071727"/>
      </c:scatterChart>
      <c:valAx>
        <c:axId val="32391576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73071727"/>
        <c:crosses val="autoZero"/>
        <c:crossBetween val="midCat"/>
      </c:valAx>
      <c:valAx>
        <c:axId val="77307172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239157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23495</xdr:rowOff>
    </xdr:from>
    <xdr:to>
      <xdr:col>4</xdr:col>
      <xdr:colOff>589915</xdr:colOff>
      <xdr:row>21</xdr:row>
      <xdr:rowOff>106680</xdr:rowOff>
    </xdr:to>
    <xdr:graphicFrame>
      <xdr:nvGraphicFramePr>
        <xdr:cNvPr id="3" name="图表 2"/>
        <xdr:cNvGraphicFramePr/>
      </xdr:nvGraphicFramePr>
      <xdr:xfrm>
        <a:off x="635" y="23495"/>
        <a:ext cx="3027680" cy="37636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45085</xdr:colOff>
      <xdr:row>0</xdr:row>
      <xdr:rowOff>53340</xdr:rowOff>
    </xdr:from>
    <xdr:to>
      <xdr:col>11</xdr:col>
      <xdr:colOff>513080</xdr:colOff>
      <xdr:row>21</xdr:row>
      <xdr:rowOff>136525</xdr:rowOff>
    </xdr:to>
    <xdr:graphicFrame>
      <xdr:nvGraphicFramePr>
        <xdr:cNvPr id="4" name="图表 3"/>
        <xdr:cNvGraphicFramePr/>
      </xdr:nvGraphicFramePr>
      <xdr:xfrm>
        <a:off x="4312285" y="53340"/>
        <a:ext cx="2906395" cy="37636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9</xdr:col>
      <xdr:colOff>467995</xdr:colOff>
      <xdr:row>55</xdr:row>
      <xdr:rowOff>83185</xdr:rowOff>
    </xdr:to>
    <xdr:graphicFrame>
      <xdr:nvGraphicFramePr>
        <xdr:cNvPr id="5" name="图表 4"/>
        <xdr:cNvGraphicFramePr/>
      </xdr:nvGraphicFramePr>
      <xdr:xfrm>
        <a:off x="3048000" y="5958840"/>
        <a:ext cx="2906395" cy="37636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showGridLines="0" workbookViewId="0">
      <selection activeCell="A1" sqref="A1:G1"/>
    </sheetView>
  </sheetViews>
  <sheetFormatPr defaultColWidth="10.1666666666667" defaultRowHeight="13.9" customHeight="1"/>
  <cols>
    <col min="1" max="256" width="10.1759259259259" style="1" customWidth="1"/>
  </cols>
  <sheetData>
    <row r="1" ht="16" customHeight="1" spans="1:23">
      <c r="A1" s="13">
        <v>1</v>
      </c>
      <c r="B1" s="14"/>
      <c r="C1" s="14"/>
      <c r="D1" s="14"/>
      <c r="E1" s="14"/>
      <c r="F1" s="14"/>
      <c r="G1" s="14"/>
      <c r="H1" s="13">
        <v>2</v>
      </c>
      <c r="I1" s="14"/>
      <c r="J1" s="14"/>
      <c r="K1" s="14"/>
      <c r="L1" s="14"/>
      <c r="M1" s="14"/>
      <c r="N1" s="14"/>
      <c r="O1" s="13">
        <v>3</v>
      </c>
      <c r="P1" s="14"/>
      <c r="Q1" s="14"/>
      <c r="R1" s="14"/>
      <c r="S1" s="14"/>
      <c r="T1" s="14"/>
      <c r="U1" s="14"/>
      <c r="V1" s="14"/>
      <c r="W1" s="14"/>
    </row>
    <row r="2" ht="16" customHeight="1" spans="1:23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0</v>
      </c>
      <c r="I2" s="15" t="s">
        <v>1</v>
      </c>
      <c r="J2" s="15" t="s">
        <v>2</v>
      </c>
      <c r="K2" s="15" t="s">
        <v>3</v>
      </c>
      <c r="L2" s="15" t="s">
        <v>4</v>
      </c>
      <c r="M2" s="15" t="s">
        <v>5</v>
      </c>
      <c r="N2" s="15" t="s">
        <v>6</v>
      </c>
      <c r="O2" s="15" t="s">
        <v>0</v>
      </c>
      <c r="P2" s="15" t="s">
        <v>1</v>
      </c>
      <c r="Q2" s="15" t="s">
        <v>2</v>
      </c>
      <c r="R2" s="15" t="s">
        <v>3</v>
      </c>
      <c r="S2" s="15" t="s">
        <v>4</v>
      </c>
      <c r="T2" s="15" t="s">
        <v>5</v>
      </c>
      <c r="U2" s="15" t="s">
        <v>6</v>
      </c>
      <c r="V2" s="14"/>
      <c r="W2" s="14"/>
    </row>
    <row r="3" ht="16" customHeight="1" spans="1:23">
      <c r="A3" s="16" t="s">
        <v>7</v>
      </c>
      <c r="B3" s="17">
        <v>97.03</v>
      </c>
      <c r="C3" s="18"/>
      <c r="D3" s="18"/>
      <c r="E3" s="18"/>
      <c r="F3" s="18"/>
      <c r="G3" s="18"/>
      <c r="H3" s="16" t="s">
        <v>7</v>
      </c>
      <c r="I3" s="17">
        <v>152.16</v>
      </c>
      <c r="J3" s="18"/>
      <c r="K3" s="18"/>
      <c r="L3" s="18"/>
      <c r="M3" s="18"/>
      <c r="N3" s="18"/>
      <c r="O3" s="16" t="s">
        <v>8</v>
      </c>
      <c r="P3" s="17">
        <v>104.23</v>
      </c>
      <c r="Q3" s="18"/>
      <c r="R3" s="18"/>
      <c r="S3" s="18"/>
      <c r="T3" s="18"/>
      <c r="U3" s="18"/>
      <c r="V3" s="18"/>
      <c r="W3" s="18"/>
    </row>
    <row r="4" ht="16" customHeight="1" spans="1:23">
      <c r="A4" s="16" t="s">
        <v>8</v>
      </c>
      <c r="B4" s="17">
        <v>98.01</v>
      </c>
      <c r="C4" s="18"/>
      <c r="D4" s="18"/>
      <c r="E4" s="18"/>
      <c r="F4" s="18"/>
      <c r="G4" s="18"/>
      <c r="H4" s="16" t="s">
        <v>9</v>
      </c>
      <c r="I4" s="17">
        <v>126.03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ht="16" customHeight="1" spans="1:23">
      <c r="A5" s="16" t="s">
        <v>10</v>
      </c>
      <c r="B5" s="17">
        <v>122.32</v>
      </c>
      <c r="C5" s="18"/>
      <c r="D5" s="18"/>
      <c r="E5" s="18"/>
      <c r="F5" s="18"/>
      <c r="G5" s="18"/>
      <c r="H5" s="16" t="s">
        <v>10</v>
      </c>
      <c r="I5" s="17">
        <v>100.7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ht="16" customHeight="1" spans="1:23">
      <c r="A6" s="16" t="s">
        <v>11</v>
      </c>
      <c r="B6" s="17">
        <v>124.79</v>
      </c>
      <c r="C6" s="18"/>
      <c r="D6" s="18"/>
      <c r="E6" s="18"/>
      <c r="F6" s="18"/>
      <c r="G6" s="18"/>
      <c r="H6" s="16" t="s">
        <v>11</v>
      </c>
      <c r="I6" s="17">
        <v>118.06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ht="16" customHeight="1" spans="1:23">
      <c r="A7" s="16" t="s">
        <v>12</v>
      </c>
      <c r="B7" s="16" t="s">
        <v>13</v>
      </c>
      <c r="C7" s="18"/>
      <c r="D7" s="18"/>
      <c r="E7" s="18"/>
      <c r="F7" s="18"/>
      <c r="G7" s="18"/>
      <c r="H7" s="16" t="s">
        <v>12</v>
      </c>
      <c r="I7" s="17">
        <v>104.94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ht="16" customHeight="1" spans="1:23">
      <c r="A8" s="16" t="s">
        <v>14</v>
      </c>
      <c r="B8" s="17">
        <v>84.79</v>
      </c>
      <c r="C8" s="18"/>
      <c r="D8" s="18"/>
      <c r="E8" s="18"/>
      <c r="F8" s="18"/>
      <c r="G8" s="18"/>
      <c r="H8" s="16" t="s">
        <v>14</v>
      </c>
      <c r="I8" s="17">
        <v>147.76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ht="16" customHeight="1" spans="1:23">
      <c r="A9" s="16" t="s">
        <v>15</v>
      </c>
      <c r="B9" s="16" t="s">
        <v>13</v>
      </c>
      <c r="C9" s="18"/>
      <c r="D9" s="18"/>
      <c r="E9" s="18"/>
      <c r="F9" s="18"/>
      <c r="G9" s="18"/>
      <c r="H9" s="16" t="s">
        <v>16</v>
      </c>
      <c r="I9" s="17">
        <v>13582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16" customHeight="1" spans="1:23">
      <c r="A10" s="16" t="s">
        <v>17</v>
      </c>
      <c r="B10" s="17">
        <v>139.85</v>
      </c>
      <c r="C10" s="18"/>
      <c r="D10" s="18"/>
      <c r="E10" s="18"/>
      <c r="F10" s="18"/>
      <c r="G10" s="18"/>
      <c r="H10" s="16" t="s">
        <v>17</v>
      </c>
      <c r="I10" s="17">
        <v>151.43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16" customHeight="1" spans="1:23">
      <c r="A11" s="16" t="s">
        <v>18</v>
      </c>
      <c r="B11" s="17">
        <v>144.44</v>
      </c>
      <c r="C11" s="18"/>
      <c r="D11" s="18"/>
      <c r="E11" s="18"/>
      <c r="F11" s="18"/>
      <c r="G11" s="18"/>
      <c r="H11" s="16" t="s">
        <v>18</v>
      </c>
      <c r="I11" s="17">
        <v>123.53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ht="16" customHeight="1" spans="1:23">
      <c r="A12" s="16" t="s">
        <v>19</v>
      </c>
      <c r="B12" s="17">
        <v>135.7</v>
      </c>
      <c r="C12" s="18"/>
      <c r="D12" s="18"/>
      <c r="E12" s="18"/>
      <c r="F12" s="18"/>
      <c r="G12" s="18"/>
      <c r="H12" s="16" t="s">
        <v>19</v>
      </c>
      <c r="I12" s="17">
        <v>115.19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ht="16" customHeight="1" spans="1:23">
      <c r="A13" s="16" t="s">
        <v>20</v>
      </c>
      <c r="B13" s="17">
        <v>150.92</v>
      </c>
      <c r="C13" s="18"/>
      <c r="D13" s="18"/>
      <c r="E13" s="18"/>
      <c r="F13" s="18"/>
      <c r="G13" s="18"/>
      <c r="H13" s="16" t="s">
        <v>20</v>
      </c>
      <c r="I13" s="17">
        <v>93.56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ht="16" customHeight="1" spans="1:23">
      <c r="A14" s="16" t="s">
        <v>21</v>
      </c>
      <c r="B14" s="17">
        <v>168.96</v>
      </c>
      <c r="C14" s="18"/>
      <c r="D14" s="18"/>
      <c r="E14" s="18"/>
      <c r="F14" s="18"/>
      <c r="G14" s="18"/>
      <c r="H14" s="16" t="s">
        <v>21</v>
      </c>
      <c r="I14" s="17">
        <v>140.42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ht="16" customHeight="1" spans="1:23">
      <c r="A15" s="16" t="s">
        <v>22</v>
      </c>
      <c r="B15" s="17">
        <v>145.5</v>
      </c>
      <c r="C15" s="18"/>
      <c r="D15" s="18"/>
      <c r="E15" s="18"/>
      <c r="F15" s="18"/>
      <c r="G15" s="18"/>
      <c r="H15" s="16" t="s">
        <v>22</v>
      </c>
      <c r="I15" s="17">
        <v>118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ht="16" customHeight="1" spans="1:23">
      <c r="A16" s="16" t="s">
        <v>23</v>
      </c>
      <c r="B16" s="17">
        <v>125.12</v>
      </c>
      <c r="C16" s="18"/>
      <c r="D16" s="18"/>
      <c r="E16" s="18"/>
      <c r="F16" s="18"/>
      <c r="G16" s="18"/>
      <c r="H16" s="16" t="s">
        <v>23</v>
      </c>
      <c r="I16" s="17">
        <v>114.44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ht="16" customHeight="1" spans="1:23">
      <c r="A17" s="16" t="s">
        <v>24</v>
      </c>
      <c r="B17" s="17">
        <v>161.29</v>
      </c>
      <c r="C17" s="18"/>
      <c r="D17" s="18"/>
      <c r="E17" s="18"/>
      <c r="F17" s="18"/>
      <c r="G17" s="18"/>
      <c r="H17" s="16" t="s">
        <v>24</v>
      </c>
      <c r="I17" s="17">
        <v>113.82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ht="16" customHeight="1" spans="1:23">
      <c r="A18" s="16" t="s">
        <v>25</v>
      </c>
      <c r="B18" s="17">
        <v>116.69</v>
      </c>
      <c r="C18" s="18"/>
      <c r="D18" s="18"/>
      <c r="E18" s="18"/>
      <c r="F18" s="18"/>
      <c r="G18" s="18"/>
      <c r="H18" s="16" t="s">
        <v>25</v>
      </c>
      <c r="I18" s="17">
        <v>112.12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ht="16" customHeight="1" spans="1:23">
      <c r="A19" s="18"/>
      <c r="B19" s="18"/>
      <c r="C19" s="18"/>
      <c r="D19" s="18"/>
      <c r="E19" s="18"/>
      <c r="F19" s="18"/>
      <c r="G19" s="18"/>
      <c r="H19" s="16" t="s">
        <v>26</v>
      </c>
      <c r="I19" s="17">
        <v>141.33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ht="16" customHeight="1" spans="1:2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ht="16" customHeight="1" spans="1:2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ht="16" customHeight="1" spans="1:2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ht="16" customHeight="1" spans="1:2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ht="16" customHeight="1" spans="1:2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ht="16" customHeight="1" spans="1:2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</sheetData>
  <mergeCells count="3">
    <mergeCell ref="A1:G1"/>
    <mergeCell ref="H1:N1"/>
    <mergeCell ref="O1:U1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3"/>
  <sheetViews>
    <sheetView showGridLines="0" topLeftCell="G1" workbookViewId="0">
      <selection activeCell="P2" sqref="P2:P20"/>
    </sheetView>
  </sheetViews>
  <sheetFormatPr defaultColWidth="9" defaultRowHeight="13.9" customHeight="1"/>
  <cols>
    <col min="1" max="1" width="9.5" style="1" customWidth="1"/>
    <col min="2" max="2" width="8.85185185185185" style="1" customWidth="1"/>
    <col min="3" max="3" width="9.67592592592593" style="1" customWidth="1"/>
    <col min="4" max="4" width="7" style="1" customWidth="1"/>
    <col min="5" max="6" width="12.8518518518519" style="1" customWidth="1"/>
    <col min="7" max="8" width="12.1759259259259" style="1" customWidth="1"/>
    <col min="9" max="9" width="12.4444444444444" style="1" customWidth="1"/>
    <col min="10" max="10" width="22.1759259259259" style="1" customWidth="1"/>
    <col min="11" max="11" width="9.67592592592593" style="1" customWidth="1"/>
    <col min="12" max="12" width="10.4444444444444" style="1" customWidth="1"/>
    <col min="13" max="14" width="12.8518518518519" style="1" customWidth="1"/>
    <col min="15" max="15" width="7.77777777777778" style="1" customWidth="1"/>
    <col min="16" max="16" width="5.55555555555556" style="1" customWidth="1"/>
    <col min="17" max="17" width="9.5" style="1" customWidth="1"/>
    <col min="18" max="18" width="8.85185185185185" style="1" customWidth="1"/>
    <col min="19" max="19" width="9.67592592592593" style="1" customWidth="1"/>
    <col min="20" max="20" width="3.85185185185185" style="1" customWidth="1"/>
    <col min="21" max="21" width="12.8518518518519" style="1" customWidth="1"/>
    <col min="22" max="22" width="3.5" style="1" customWidth="1"/>
    <col min="23" max="23" width="3.17592592592593" style="1" customWidth="1"/>
    <col min="24" max="24" width="9.5" style="1" customWidth="1"/>
    <col min="25" max="25" width="8.85185185185185" style="1" customWidth="1"/>
    <col min="26" max="26" width="9.67592592592593" style="1" customWidth="1"/>
    <col min="27" max="27" width="3.85185185185185" style="1" customWidth="1"/>
    <col min="28" max="28" width="12.8518518518519" style="1" customWidth="1"/>
    <col min="29" max="29" width="3.5" style="1" customWidth="1"/>
    <col min="30" max="30" width="3.17592592592593" style="1" customWidth="1"/>
    <col min="31" max="257" width="9" style="1" customWidth="1"/>
  </cols>
  <sheetData>
    <row r="1" customHeight="1" spans="1:30">
      <c r="A1" s="2">
        <v>1</v>
      </c>
      <c r="B1" s="3"/>
      <c r="C1" s="3"/>
      <c r="D1" s="3"/>
      <c r="E1" s="3"/>
      <c r="F1" s="3"/>
      <c r="G1" s="3"/>
      <c r="H1" s="3"/>
      <c r="I1" s="2">
        <v>2</v>
      </c>
      <c r="J1" s="3"/>
      <c r="K1" s="3"/>
      <c r="L1" s="3"/>
      <c r="M1" s="3"/>
      <c r="N1" s="3"/>
      <c r="O1" s="3"/>
      <c r="P1" s="3"/>
      <c r="Q1" s="2">
        <v>3</v>
      </c>
      <c r="R1" s="3"/>
      <c r="S1" s="3"/>
      <c r="T1" s="3"/>
      <c r="U1" s="3"/>
      <c r="V1" s="3"/>
      <c r="W1" s="3"/>
      <c r="X1" s="2">
        <v>4</v>
      </c>
      <c r="Y1" s="3"/>
      <c r="Z1" s="3"/>
      <c r="AA1" s="3"/>
      <c r="AB1" s="3"/>
      <c r="AC1" s="3"/>
      <c r="AD1" s="3"/>
    </row>
    <row r="2" customHeight="1" spans="1:30">
      <c r="A2" s="4" t="s">
        <v>0</v>
      </c>
      <c r="B2" s="4" t="s">
        <v>1</v>
      </c>
      <c r="C2" s="4" t="s">
        <v>2</v>
      </c>
      <c r="D2" s="4" t="s">
        <v>3</v>
      </c>
      <c r="E2" s="4" t="s">
        <v>27</v>
      </c>
      <c r="F2" s="4" t="s">
        <v>28</v>
      </c>
      <c r="G2" s="4" t="s">
        <v>5</v>
      </c>
      <c r="H2" s="4" t="s">
        <v>6</v>
      </c>
      <c r="I2" s="4" t="s">
        <v>0</v>
      </c>
      <c r="J2" s="4" t="s">
        <v>1</v>
      </c>
      <c r="K2" s="4" t="s">
        <v>2</v>
      </c>
      <c r="L2" s="4" t="s">
        <v>3</v>
      </c>
      <c r="M2" s="4" t="s">
        <v>29</v>
      </c>
      <c r="N2" s="4" t="s">
        <v>28</v>
      </c>
      <c r="O2" s="4" t="s">
        <v>5</v>
      </c>
      <c r="P2" s="4" t="s">
        <v>6</v>
      </c>
      <c r="Q2" s="4" t="s">
        <v>0</v>
      </c>
      <c r="R2" s="4" t="s">
        <v>1</v>
      </c>
      <c r="S2" s="4" t="s">
        <v>2</v>
      </c>
      <c r="T2" s="4" t="s">
        <v>3</v>
      </c>
      <c r="U2" s="4" t="s">
        <v>28</v>
      </c>
      <c r="V2" s="4" t="s">
        <v>5</v>
      </c>
      <c r="W2" s="4" t="s">
        <v>6</v>
      </c>
      <c r="X2" s="4" t="s">
        <v>0</v>
      </c>
      <c r="Y2" s="4" t="s">
        <v>1</v>
      </c>
      <c r="Z2" s="4" t="s">
        <v>2</v>
      </c>
      <c r="AA2" s="4" t="s">
        <v>3</v>
      </c>
      <c r="AB2" s="4" t="s">
        <v>28</v>
      </c>
      <c r="AC2" s="4" t="s">
        <v>5</v>
      </c>
      <c r="AD2" s="4" t="s">
        <v>6</v>
      </c>
    </row>
    <row r="3" customHeight="1" spans="1:30">
      <c r="A3" s="4" t="s">
        <v>7</v>
      </c>
      <c r="B3" s="2">
        <v>127.51</v>
      </c>
      <c r="C3" s="2">
        <v>102.13</v>
      </c>
      <c r="D3" s="2">
        <v>96.33</v>
      </c>
      <c r="E3" s="3"/>
      <c r="F3" s="2">
        <f t="shared" ref="F3:F15" si="0">C3-D3</f>
        <v>5.8</v>
      </c>
      <c r="G3" s="11">
        <f t="shared" ref="G3:G15" si="1">F3/(D3-9)*100</f>
        <v>6.64147486545288</v>
      </c>
      <c r="H3" s="11">
        <f t="shared" ref="H3:H15" si="2">1.5*G3</f>
        <v>9.96221229817932</v>
      </c>
      <c r="I3" s="4" t="s">
        <v>7</v>
      </c>
      <c r="J3" s="2">
        <v>151.29</v>
      </c>
      <c r="K3" s="2">
        <v>136.47</v>
      </c>
      <c r="L3" s="2">
        <v>125.04</v>
      </c>
      <c r="M3" s="11">
        <v>106.8</v>
      </c>
      <c r="N3" s="11">
        <f>K3-L3</f>
        <v>11.43</v>
      </c>
      <c r="O3" s="12">
        <f>N3/M3</f>
        <v>0.107022471910112</v>
      </c>
      <c r="P3" s="12">
        <f>O3*1.5</f>
        <v>0.160533707865168</v>
      </c>
      <c r="Q3" s="4" t="s">
        <v>7</v>
      </c>
      <c r="R3" s="2">
        <v>148.54</v>
      </c>
      <c r="S3" s="3"/>
      <c r="T3" s="3"/>
      <c r="U3" s="3"/>
      <c r="V3" s="3"/>
      <c r="W3" s="3"/>
      <c r="X3" s="4" t="s">
        <v>7</v>
      </c>
      <c r="Y3" s="2">
        <v>154.35</v>
      </c>
      <c r="Z3" s="3"/>
      <c r="AA3" s="3"/>
      <c r="AB3" s="3"/>
      <c r="AC3" s="3"/>
      <c r="AD3" s="3"/>
    </row>
    <row r="4" customHeight="1" spans="1:30">
      <c r="A4" s="4" t="s">
        <v>9</v>
      </c>
      <c r="B4" s="2">
        <v>121.84</v>
      </c>
      <c r="C4" s="2">
        <v>100.32</v>
      </c>
      <c r="D4" s="2">
        <v>93.01</v>
      </c>
      <c r="E4" s="3"/>
      <c r="F4" s="2">
        <f t="shared" si="0"/>
        <v>7.30999999999999</v>
      </c>
      <c r="G4" s="11">
        <f t="shared" si="1"/>
        <v>8.70134507796689</v>
      </c>
      <c r="H4" s="11">
        <f t="shared" si="2"/>
        <v>13.0520176169503</v>
      </c>
      <c r="I4" s="4" t="s">
        <v>9</v>
      </c>
      <c r="J4" s="2">
        <v>184.4</v>
      </c>
      <c r="K4" s="2">
        <v>168.07</v>
      </c>
      <c r="L4" s="2">
        <v>149.07</v>
      </c>
      <c r="M4" s="2">
        <v>133.41</v>
      </c>
      <c r="N4" s="11">
        <f t="shared" ref="N4:N20" si="3">K4-L4</f>
        <v>19</v>
      </c>
      <c r="O4" s="12">
        <f t="shared" ref="O4:O20" si="4">N4/M4</f>
        <v>0.142418109586987</v>
      </c>
      <c r="P4" s="12">
        <f t="shared" ref="P4:P20" si="5">O4*1.5</f>
        <v>0.213627164380481</v>
      </c>
      <c r="Q4" s="4" t="s">
        <v>9</v>
      </c>
      <c r="R4" s="2">
        <v>180.06</v>
      </c>
      <c r="S4" s="3"/>
      <c r="T4" s="3"/>
      <c r="U4" s="3"/>
      <c r="V4" s="3"/>
      <c r="W4" s="3"/>
      <c r="X4" s="4" t="s">
        <v>9</v>
      </c>
      <c r="Y4" s="2">
        <v>176.72</v>
      </c>
      <c r="Z4" s="3"/>
      <c r="AA4" s="3"/>
      <c r="AB4" s="3"/>
      <c r="AC4" s="3"/>
      <c r="AD4" s="3"/>
    </row>
    <row r="5" customHeight="1" spans="1:30">
      <c r="A5" s="4" t="s">
        <v>8</v>
      </c>
      <c r="B5" s="2">
        <v>151.33</v>
      </c>
      <c r="C5" s="2">
        <v>128.28</v>
      </c>
      <c r="D5" s="2">
        <v>117.38</v>
      </c>
      <c r="E5" s="3"/>
      <c r="F5" s="2">
        <f t="shared" si="0"/>
        <v>10.9</v>
      </c>
      <c r="G5" s="11">
        <f t="shared" si="1"/>
        <v>10.0572061265916</v>
      </c>
      <c r="H5" s="11">
        <f t="shared" si="2"/>
        <v>15.0858091898874</v>
      </c>
      <c r="I5" s="4" t="s">
        <v>8</v>
      </c>
      <c r="J5" s="2">
        <v>187.24</v>
      </c>
      <c r="K5" s="11">
        <v>171</v>
      </c>
      <c r="L5" s="2">
        <v>152.23</v>
      </c>
      <c r="M5" s="2">
        <v>136.88</v>
      </c>
      <c r="N5" s="11">
        <f t="shared" si="3"/>
        <v>18.77</v>
      </c>
      <c r="O5" s="12">
        <f t="shared" si="4"/>
        <v>0.137127410870836</v>
      </c>
      <c r="P5" s="12">
        <f t="shared" si="5"/>
        <v>0.205691116306254</v>
      </c>
      <c r="Q5" s="4" t="s">
        <v>8</v>
      </c>
      <c r="R5" s="2">
        <v>193.36</v>
      </c>
      <c r="S5" s="3"/>
      <c r="T5" s="3"/>
      <c r="U5" s="3"/>
      <c r="V5" s="3"/>
      <c r="W5" s="3"/>
      <c r="X5" s="4" t="s">
        <v>8</v>
      </c>
      <c r="Y5" s="2">
        <v>178.98</v>
      </c>
      <c r="Z5" s="3"/>
      <c r="AA5" s="3"/>
      <c r="AB5" s="3"/>
      <c r="AC5" s="3"/>
      <c r="AD5" s="3"/>
    </row>
    <row r="6" customHeight="1" spans="1:30">
      <c r="A6" s="4" t="s">
        <v>10</v>
      </c>
      <c r="B6" s="2">
        <v>148.81</v>
      </c>
      <c r="C6" s="2">
        <v>124.82</v>
      </c>
      <c r="D6" s="2">
        <v>114.73</v>
      </c>
      <c r="E6" s="3"/>
      <c r="F6" s="2">
        <f t="shared" si="0"/>
        <v>10.09</v>
      </c>
      <c r="G6" s="11">
        <f t="shared" si="1"/>
        <v>9.54317601437623</v>
      </c>
      <c r="H6" s="11">
        <f t="shared" si="2"/>
        <v>14.3147640215643</v>
      </c>
      <c r="I6" s="4" t="s">
        <v>10</v>
      </c>
      <c r="J6" s="2">
        <v>159.94</v>
      </c>
      <c r="K6" s="2">
        <v>143.74</v>
      </c>
      <c r="L6" s="2">
        <v>126.52</v>
      </c>
      <c r="M6" s="2">
        <v>110.91</v>
      </c>
      <c r="N6" s="11">
        <f t="shared" si="3"/>
        <v>17.22</v>
      </c>
      <c r="O6" s="12">
        <f t="shared" si="4"/>
        <v>0.155261022450636</v>
      </c>
      <c r="P6" s="12">
        <f t="shared" si="5"/>
        <v>0.232891533675954</v>
      </c>
      <c r="Q6" s="4" t="s">
        <v>10</v>
      </c>
      <c r="R6" s="2">
        <v>201.33</v>
      </c>
      <c r="S6" s="3"/>
      <c r="T6" s="3"/>
      <c r="U6" s="3"/>
      <c r="V6" s="3"/>
      <c r="W6" s="3"/>
      <c r="X6" s="4" t="s">
        <v>30</v>
      </c>
      <c r="Y6" s="2">
        <v>280.62</v>
      </c>
      <c r="Z6" s="3"/>
      <c r="AA6" s="3"/>
      <c r="AB6" s="3"/>
      <c r="AC6" s="3"/>
      <c r="AD6" s="3"/>
    </row>
    <row r="7" customHeight="1" spans="1:30">
      <c r="A7" s="4" t="s">
        <v>11</v>
      </c>
      <c r="B7" s="2">
        <v>168.47</v>
      </c>
      <c r="C7" s="2">
        <v>146.59</v>
      </c>
      <c r="D7" s="2">
        <v>136.11</v>
      </c>
      <c r="E7" s="3"/>
      <c r="F7" s="2">
        <f t="shared" si="0"/>
        <v>10.48</v>
      </c>
      <c r="G7" s="11">
        <f t="shared" si="1"/>
        <v>8.24482731492407</v>
      </c>
      <c r="H7" s="11">
        <f t="shared" si="2"/>
        <v>12.3672409723861</v>
      </c>
      <c r="I7" s="4" t="s">
        <v>11</v>
      </c>
      <c r="J7" s="2">
        <v>185.61</v>
      </c>
      <c r="K7" s="2">
        <v>164.12</v>
      </c>
      <c r="L7" s="2">
        <v>142.29</v>
      </c>
      <c r="M7" s="2">
        <v>131.14</v>
      </c>
      <c r="N7" s="11">
        <f t="shared" si="3"/>
        <v>21.83</v>
      </c>
      <c r="O7" s="12">
        <f t="shared" si="4"/>
        <v>0.166463321640994</v>
      </c>
      <c r="P7" s="12">
        <f t="shared" si="5"/>
        <v>0.249694982461492</v>
      </c>
      <c r="Q7" s="4" t="s">
        <v>11</v>
      </c>
      <c r="R7" s="2">
        <v>176.27</v>
      </c>
      <c r="S7" s="3"/>
      <c r="T7" s="3"/>
      <c r="U7" s="3"/>
      <c r="V7" s="3"/>
      <c r="W7" s="3"/>
      <c r="X7" s="4" t="s">
        <v>31</v>
      </c>
      <c r="Y7" s="2">
        <v>125.13</v>
      </c>
      <c r="Z7" s="3"/>
      <c r="AA7" s="3"/>
      <c r="AB7" s="3"/>
      <c r="AC7" s="3"/>
      <c r="AD7" s="3"/>
    </row>
    <row r="8" customHeight="1" spans="1:30">
      <c r="A8" s="4" t="s">
        <v>12</v>
      </c>
      <c r="B8" s="2">
        <v>187.85</v>
      </c>
      <c r="C8" s="2">
        <v>164.75</v>
      </c>
      <c r="D8" s="2">
        <v>155.2</v>
      </c>
      <c r="E8" s="3"/>
      <c r="F8" s="2">
        <f t="shared" si="0"/>
        <v>9.55000000000001</v>
      </c>
      <c r="G8" s="11">
        <f t="shared" si="1"/>
        <v>6.53214774281807</v>
      </c>
      <c r="H8" s="11">
        <f t="shared" si="2"/>
        <v>9.7982216142271</v>
      </c>
      <c r="I8" s="4" t="s">
        <v>12</v>
      </c>
      <c r="J8" s="2">
        <v>210.98</v>
      </c>
      <c r="K8" s="2">
        <v>193.76</v>
      </c>
      <c r="L8" s="2">
        <v>166.15</v>
      </c>
      <c r="M8" s="2">
        <v>151.69</v>
      </c>
      <c r="N8" s="11">
        <f t="shared" si="3"/>
        <v>27.61</v>
      </c>
      <c r="O8" s="12">
        <f t="shared" si="4"/>
        <v>0.182015953589558</v>
      </c>
      <c r="P8" s="12">
        <f t="shared" si="5"/>
        <v>0.273023930384336</v>
      </c>
      <c r="Q8" s="4" t="s">
        <v>12</v>
      </c>
      <c r="R8" s="2">
        <v>165.34</v>
      </c>
      <c r="S8" s="3"/>
      <c r="T8" s="3"/>
      <c r="U8" s="3"/>
      <c r="V8" s="3"/>
      <c r="W8" s="3"/>
      <c r="X8" s="4" t="s">
        <v>32</v>
      </c>
      <c r="Y8" s="2">
        <v>201.45</v>
      </c>
      <c r="Z8" s="3"/>
      <c r="AA8" s="3"/>
      <c r="AB8" s="3"/>
      <c r="AC8" s="3"/>
      <c r="AD8" s="3"/>
    </row>
    <row r="9" customHeight="1" spans="1:30">
      <c r="A9" s="4" t="s">
        <v>14</v>
      </c>
      <c r="B9" s="2">
        <v>186.55</v>
      </c>
      <c r="C9" s="2">
        <v>164.35</v>
      </c>
      <c r="D9" s="2">
        <v>149.88</v>
      </c>
      <c r="E9" s="3"/>
      <c r="F9" s="2">
        <f t="shared" si="0"/>
        <v>14.47</v>
      </c>
      <c r="G9" s="11">
        <f t="shared" si="1"/>
        <v>10.271152754117</v>
      </c>
      <c r="H9" s="11">
        <f t="shared" si="2"/>
        <v>15.4067291311755</v>
      </c>
      <c r="I9" s="4" t="s">
        <v>14</v>
      </c>
      <c r="J9" s="2">
        <v>214.76</v>
      </c>
      <c r="K9" s="2">
        <v>197.61</v>
      </c>
      <c r="L9" s="2">
        <v>167.49</v>
      </c>
      <c r="M9" s="2">
        <v>153.28</v>
      </c>
      <c r="N9" s="11">
        <f t="shared" si="3"/>
        <v>30.12</v>
      </c>
      <c r="O9" s="12">
        <f t="shared" si="4"/>
        <v>0.196503131524008</v>
      </c>
      <c r="P9" s="12">
        <f t="shared" si="5"/>
        <v>0.294754697286013</v>
      </c>
      <c r="Q9" s="4" t="s">
        <v>14</v>
      </c>
      <c r="R9" s="2">
        <v>164.96</v>
      </c>
      <c r="S9" s="3"/>
      <c r="T9" s="3"/>
      <c r="U9" s="3"/>
      <c r="V9" s="3"/>
      <c r="W9" s="3"/>
      <c r="X9" s="4" t="s">
        <v>33</v>
      </c>
      <c r="Y9" s="2">
        <v>219.11</v>
      </c>
      <c r="Z9" s="3"/>
      <c r="AA9" s="3"/>
      <c r="AB9" s="3"/>
      <c r="AC9" s="3"/>
      <c r="AD9" s="3"/>
    </row>
    <row r="10" customHeight="1" spans="1:30">
      <c r="A10" s="4" t="s">
        <v>16</v>
      </c>
      <c r="B10" s="2">
        <v>154.48</v>
      </c>
      <c r="C10" s="2">
        <v>135.27</v>
      </c>
      <c r="D10" s="2">
        <v>123.88</v>
      </c>
      <c r="E10" s="3"/>
      <c r="F10" s="2">
        <f t="shared" si="0"/>
        <v>11.39</v>
      </c>
      <c r="G10" s="11">
        <f t="shared" si="1"/>
        <v>9.91469359331478</v>
      </c>
      <c r="H10" s="11">
        <f t="shared" si="2"/>
        <v>14.8720403899722</v>
      </c>
      <c r="I10" s="4" t="s">
        <v>16</v>
      </c>
      <c r="J10" s="2">
        <v>168.63</v>
      </c>
      <c r="K10" s="11">
        <v>150.9</v>
      </c>
      <c r="L10" s="2">
        <v>127.88</v>
      </c>
      <c r="M10" s="2">
        <v>113.82</v>
      </c>
      <c r="N10" s="11">
        <f t="shared" si="3"/>
        <v>23.02</v>
      </c>
      <c r="O10" s="12">
        <f t="shared" si="4"/>
        <v>0.202249165348796</v>
      </c>
      <c r="P10" s="12">
        <f t="shared" si="5"/>
        <v>0.303373748023195</v>
      </c>
      <c r="Q10" s="4" t="s">
        <v>16</v>
      </c>
      <c r="R10" s="2">
        <v>140.73</v>
      </c>
      <c r="S10" s="3"/>
      <c r="T10" s="3"/>
      <c r="U10" s="3"/>
      <c r="V10" s="3"/>
      <c r="W10" s="3"/>
      <c r="X10" s="4" t="s">
        <v>34</v>
      </c>
      <c r="Y10" s="2">
        <v>205.62</v>
      </c>
      <c r="Z10" s="3"/>
      <c r="AA10" s="3"/>
      <c r="AB10" s="3"/>
      <c r="AC10" s="3"/>
      <c r="AD10" s="3"/>
    </row>
    <row r="11" customHeight="1" spans="1:30">
      <c r="A11" s="4" t="s">
        <v>17</v>
      </c>
      <c r="B11" s="2">
        <v>152.55</v>
      </c>
      <c r="C11" s="2">
        <v>132.93</v>
      </c>
      <c r="D11" s="2">
        <v>122.92</v>
      </c>
      <c r="E11" s="3"/>
      <c r="F11" s="2">
        <f t="shared" si="0"/>
        <v>10.01</v>
      </c>
      <c r="G11" s="11">
        <f t="shared" si="1"/>
        <v>8.78686797752809</v>
      </c>
      <c r="H11" s="11">
        <f t="shared" si="2"/>
        <v>13.1803019662921</v>
      </c>
      <c r="I11" s="4" t="s">
        <v>17</v>
      </c>
      <c r="J11" s="2">
        <v>218.09</v>
      </c>
      <c r="K11" s="2">
        <v>201.93</v>
      </c>
      <c r="L11" s="2">
        <v>169.78</v>
      </c>
      <c r="M11" s="2">
        <v>154.23</v>
      </c>
      <c r="N11" s="11">
        <f t="shared" si="3"/>
        <v>32.15</v>
      </c>
      <c r="O11" s="12">
        <f t="shared" si="4"/>
        <v>0.208454905011995</v>
      </c>
      <c r="P11" s="12">
        <f t="shared" si="5"/>
        <v>0.312682357517993</v>
      </c>
      <c r="Q11" s="4" t="s">
        <v>17</v>
      </c>
      <c r="R11" s="2">
        <v>148.15</v>
      </c>
      <c r="S11" s="3"/>
      <c r="T11" s="3"/>
      <c r="U11" s="3"/>
      <c r="V11" s="3"/>
      <c r="W11" s="3"/>
      <c r="X11" s="4" t="s">
        <v>35</v>
      </c>
      <c r="Y11" s="2">
        <v>234.15</v>
      </c>
      <c r="Z11" s="3"/>
      <c r="AA11" s="3"/>
      <c r="AB11" s="3"/>
      <c r="AC11" s="3"/>
      <c r="AD11" s="3"/>
    </row>
    <row r="12" customHeight="1" spans="1:30">
      <c r="A12" s="4" t="s">
        <v>18</v>
      </c>
      <c r="B12" s="2">
        <v>139.74</v>
      </c>
      <c r="C12" s="2">
        <v>121.2</v>
      </c>
      <c r="D12" s="2">
        <v>111.1</v>
      </c>
      <c r="E12" s="3"/>
      <c r="F12" s="2">
        <f t="shared" si="0"/>
        <v>10.1</v>
      </c>
      <c r="G12" s="11">
        <f t="shared" si="1"/>
        <v>9.89226248775711</v>
      </c>
      <c r="H12" s="11">
        <f t="shared" si="2"/>
        <v>14.8383937316357</v>
      </c>
      <c r="I12" s="4" t="s">
        <v>18</v>
      </c>
      <c r="J12" s="2">
        <v>186.5</v>
      </c>
      <c r="K12" s="2">
        <v>170.04</v>
      </c>
      <c r="L12" s="2">
        <v>146.81</v>
      </c>
      <c r="M12" s="2">
        <v>131.33</v>
      </c>
      <c r="N12" s="11">
        <f t="shared" si="3"/>
        <v>23.23</v>
      </c>
      <c r="O12" s="12">
        <f t="shared" si="4"/>
        <v>0.176882661996497</v>
      </c>
      <c r="P12" s="12">
        <f t="shared" si="5"/>
        <v>0.265323992994746</v>
      </c>
      <c r="Q12" s="4" t="s">
        <v>18</v>
      </c>
      <c r="R12" s="2">
        <v>155.84</v>
      </c>
      <c r="S12" s="3"/>
      <c r="T12" s="3"/>
      <c r="U12" s="3"/>
      <c r="V12" s="3"/>
      <c r="W12" s="3"/>
      <c r="X12" s="4" t="s">
        <v>36</v>
      </c>
      <c r="Y12" s="2">
        <v>240.43</v>
      </c>
      <c r="Z12" s="3"/>
      <c r="AA12" s="3"/>
      <c r="AB12" s="3"/>
      <c r="AC12" s="3"/>
      <c r="AD12" s="3"/>
    </row>
    <row r="13" customHeight="1" spans="1:30">
      <c r="A13" s="4" t="s">
        <v>19</v>
      </c>
      <c r="B13" s="2">
        <v>125.32</v>
      </c>
      <c r="C13" s="2">
        <v>106.61</v>
      </c>
      <c r="D13" s="2">
        <v>94.73</v>
      </c>
      <c r="E13" s="3"/>
      <c r="F13" s="2">
        <f t="shared" si="0"/>
        <v>11.88</v>
      </c>
      <c r="G13" s="11">
        <f t="shared" si="1"/>
        <v>13.8574594657646</v>
      </c>
      <c r="H13" s="11">
        <f t="shared" si="2"/>
        <v>20.7861891986469</v>
      </c>
      <c r="I13" s="4" t="s">
        <v>19</v>
      </c>
      <c r="J13" s="5">
        <v>114.88</v>
      </c>
      <c r="K13" s="3"/>
      <c r="L13" s="3"/>
      <c r="M13" s="3"/>
      <c r="N13" s="11"/>
      <c r="O13" s="12"/>
      <c r="P13" s="12">
        <f t="shared" si="5"/>
        <v>0</v>
      </c>
      <c r="Q13" s="4" t="s">
        <v>19</v>
      </c>
      <c r="R13" s="2">
        <v>139.42</v>
      </c>
      <c r="S13" s="3"/>
      <c r="T13" s="3"/>
      <c r="U13" s="3"/>
      <c r="V13" s="3"/>
      <c r="W13" s="3"/>
      <c r="X13" s="4" t="s">
        <v>37</v>
      </c>
      <c r="Y13" s="2">
        <v>226.29</v>
      </c>
      <c r="Z13" s="3"/>
      <c r="AA13" s="3"/>
      <c r="AB13" s="3"/>
      <c r="AC13" s="3"/>
      <c r="AD13" s="3"/>
    </row>
    <row r="14" customHeight="1" spans="1:30">
      <c r="A14" s="4" t="s">
        <v>20</v>
      </c>
      <c r="B14" s="2">
        <v>124.6</v>
      </c>
      <c r="C14" s="2">
        <v>105.1</v>
      </c>
      <c r="D14" s="2">
        <v>93.2</v>
      </c>
      <c r="E14" s="3"/>
      <c r="F14" s="2">
        <f t="shared" si="0"/>
        <v>11.9</v>
      </c>
      <c r="G14" s="11">
        <f t="shared" si="1"/>
        <v>14.1330166270784</v>
      </c>
      <c r="H14" s="11">
        <f t="shared" si="2"/>
        <v>21.1995249406176</v>
      </c>
      <c r="I14" s="4" t="s">
        <v>20</v>
      </c>
      <c r="J14" s="2">
        <v>182.05</v>
      </c>
      <c r="K14" s="2">
        <v>165.04</v>
      </c>
      <c r="L14" s="2">
        <v>137.18</v>
      </c>
      <c r="M14" s="2">
        <v>122.22</v>
      </c>
      <c r="N14" s="11">
        <f t="shared" si="3"/>
        <v>27.86</v>
      </c>
      <c r="O14" s="12">
        <f t="shared" si="4"/>
        <v>0.22794959908362</v>
      </c>
      <c r="P14" s="12">
        <f t="shared" si="5"/>
        <v>0.341924398625429</v>
      </c>
      <c r="Q14" s="4" t="s">
        <v>20</v>
      </c>
      <c r="R14" s="2">
        <v>182.53</v>
      </c>
      <c r="S14" s="3"/>
      <c r="T14" s="3"/>
      <c r="U14" s="3"/>
      <c r="V14" s="3"/>
      <c r="W14" s="3"/>
      <c r="X14" s="4" t="s">
        <v>38</v>
      </c>
      <c r="Y14" s="2">
        <v>225.85</v>
      </c>
      <c r="Z14" s="3"/>
      <c r="AA14" s="3"/>
      <c r="AB14" s="3"/>
      <c r="AC14" s="3"/>
      <c r="AD14" s="3"/>
    </row>
    <row r="15" customHeight="1" spans="1:30">
      <c r="A15" s="4" t="s">
        <v>21</v>
      </c>
      <c r="B15" s="2">
        <v>154.38</v>
      </c>
      <c r="C15" s="2">
        <v>134.68</v>
      </c>
      <c r="D15" s="2">
        <v>119.15</v>
      </c>
      <c r="E15" s="3"/>
      <c r="F15" s="2">
        <f t="shared" si="0"/>
        <v>15.53</v>
      </c>
      <c r="G15" s="11">
        <f t="shared" si="1"/>
        <v>14.098955969133</v>
      </c>
      <c r="H15" s="11">
        <f t="shared" si="2"/>
        <v>21.1484339536995</v>
      </c>
      <c r="I15" s="4" t="s">
        <v>21</v>
      </c>
      <c r="J15" s="4" t="s">
        <v>39</v>
      </c>
      <c r="K15" s="3"/>
      <c r="L15" s="3"/>
      <c r="M15" s="3"/>
      <c r="N15" s="11"/>
      <c r="O15" s="12"/>
      <c r="P15" s="12">
        <f t="shared" si="5"/>
        <v>0</v>
      </c>
      <c r="Q15" s="4" t="s">
        <v>21</v>
      </c>
      <c r="R15" s="2">
        <v>88.88</v>
      </c>
      <c r="S15" s="3"/>
      <c r="T15" s="3"/>
      <c r="U15" s="3"/>
      <c r="V15" s="3"/>
      <c r="W15" s="3"/>
      <c r="X15" s="4" t="s">
        <v>40</v>
      </c>
      <c r="Y15" s="2">
        <v>240</v>
      </c>
      <c r="Z15" s="3"/>
      <c r="AA15" s="3"/>
      <c r="AB15" s="3"/>
      <c r="AC15" s="3"/>
      <c r="AD15" s="3"/>
    </row>
    <row r="16" customHeight="1" spans="1:30">
      <c r="A16" s="4" t="s">
        <v>22</v>
      </c>
      <c r="B16" s="5">
        <v>145.69</v>
      </c>
      <c r="C16" s="3"/>
      <c r="D16" s="3"/>
      <c r="E16" s="3"/>
      <c r="F16" s="3"/>
      <c r="G16" s="11"/>
      <c r="H16" s="11"/>
      <c r="I16" s="4" t="s">
        <v>22</v>
      </c>
      <c r="J16" s="2">
        <v>168.89</v>
      </c>
      <c r="K16" s="2">
        <v>152.22</v>
      </c>
      <c r="L16" s="2">
        <v>124.89</v>
      </c>
      <c r="M16" s="11">
        <v>109.7</v>
      </c>
      <c r="N16" s="11">
        <f t="shared" si="3"/>
        <v>27.33</v>
      </c>
      <c r="O16" s="12">
        <f t="shared" si="4"/>
        <v>0.249134001823154</v>
      </c>
      <c r="P16" s="12">
        <f t="shared" si="5"/>
        <v>0.373701002734731</v>
      </c>
      <c r="Q16" s="4" t="s">
        <v>41</v>
      </c>
      <c r="R16" s="2">
        <v>130.16</v>
      </c>
      <c r="S16" s="3"/>
      <c r="T16" s="3"/>
      <c r="U16" s="3"/>
      <c r="V16" s="3"/>
      <c r="W16" s="3"/>
      <c r="X16" s="4" t="s">
        <v>42</v>
      </c>
      <c r="Y16" s="2">
        <v>216.2</v>
      </c>
      <c r="Z16" s="3"/>
      <c r="AA16" s="3"/>
      <c r="AB16" s="3"/>
      <c r="AC16" s="3"/>
      <c r="AD16" s="3"/>
    </row>
    <row r="17" customHeight="1" spans="1:30">
      <c r="A17" s="4" t="s">
        <v>23</v>
      </c>
      <c r="B17" s="2">
        <v>163.86</v>
      </c>
      <c r="C17" s="2">
        <v>144.79</v>
      </c>
      <c r="D17" s="2">
        <v>129.69</v>
      </c>
      <c r="E17" s="3"/>
      <c r="F17" s="2">
        <f>C17-D17</f>
        <v>15.1</v>
      </c>
      <c r="G17" s="11">
        <f>F17/(D17-9)*100</f>
        <v>12.5113928245919</v>
      </c>
      <c r="H17" s="11">
        <f>1.5*G17</f>
        <v>18.7670892368879</v>
      </c>
      <c r="I17" s="4" t="s">
        <v>23</v>
      </c>
      <c r="J17" s="2">
        <v>178.18</v>
      </c>
      <c r="K17" s="2">
        <v>160.89</v>
      </c>
      <c r="L17" s="11">
        <v>132</v>
      </c>
      <c r="M17" s="2">
        <v>118.04</v>
      </c>
      <c r="N17" s="11">
        <f t="shared" si="3"/>
        <v>28.89</v>
      </c>
      <c r="O17" s="12">
        <f t="shared" si="4"/>
        <v>0.244747543205693</v>
      </c>
      <c r="P17" s="12">
        <f t="shared" si="5"/>
        <v>0.367121314808539</v>
      </c>
      <c r="Q17" s="4" t="s">
        <v>22</v>
      </c>
      <c r="R17" s="2">
        <v>173.02</v>
      </c>
      <c r="S17" s="3"/>
      <c r="T17" s="3"/>
      <c r="U17" s="3"/>
      <c r="V17" s="3"/>
      <c r="W17" s="3"/>
      <c r="X17" s="4" t="s">
        <v>43</v>
      </c>
      <c r="Y17" s="2">
        <v>226.52</v>
      </c>
      <c r="Z17" s="3"/>
      <c r="AA17" s="3"/>
      <c r="AB17" s="3"/>
      <c r="AC17" s="3"/>
      <c r="AD17" s="3"/>
    </row>
    <row r="18" customHeight="1" spans="1:30">
      <c r="A18" s="4" t="s">
        <v>24</v>
      </c>
      <c r="B18" s="2">
        <v>167.76</v>
      </c>
      <c r="C18" s="2">
        <v>147.24</v>
      </c>
      <c r="D18" s="2">
        <v>132.8</v>
      </c>
      <c r="E18" s="3"/>
      <c r="F18" s="2">
        <f>C18-D18</f>
        <v>14.44</v>
      </c>
      <c r="G18" s="11">
        <f>F18/(D18-9)*100</f>
        <v>11.6639741518578</v>
      </c>
      <c r="H18" s="11">
        <f>1.5*G18</f>
        <v>17.4959612277868</v>
      </c>
      <c r="I18" s="4" t="s">
        <v>24</v>
      </c>
      <c r="J18" s="2">
        <v>214.3</v>
      </c>
      <c r="K18" s="2">
        <v>198.85</v>
      </c>
      <c r="L18" s="2">
        <v>176.73</v>
      </c>
      <c r="M18" s="2">
        <v>160.73</v>
      </c>
      <c r="N18" s="11">
        <f t="shared" si="3"/>
        <v>22.12</v>
      </c>
      <c r="O18" s="12">
        <f t="shared" si="4"/>
        <v>0.137622099172525</v>
      </c>
      <c r="P18" s="12">
        <f t="shared" si="5"/>
        <v>0.206433148758788</v>
      </c>
      <c r="Q18" s="4" t="s">
        <v>23</v>
      </c>
      <c r="R18" s="2">
        <v>176.37</v>
      </c>
      <c r="S18" s="3"/>
      <c r="T18" s="3"/>
      <c r="U18" s="3"/>
      <c r="V18" s="3"/>
      <c r="W18" s="3"/>
      <c r="X18" s="4" t="s">
        <v>44</v>
      </c>
      <c r="Y18" s="2">
        <v>210.13</v>
      </c>
      <c r="Z18" s="3"/>
      <c r="AA18" s="3"/>
      <c r="AB18" s="3"/>
      <c r="AC18" s="3"/>
      <c r="AD18" s="3"/>
    </row>
    <row r="19" customHeight="1" spans="1:30">
      <c r="A19" s="3"/>
      <c r="B19" s="3"/>
      <c r="C19" s="3"/>
      <c r="D19" s="3"/>
      <c r="E19" s="3"/>
      <c r="F19" s="3"/>
      <c r="G19" s="3"/>
      <c r="H19" s="3"/>
      <c r="I19" s="4" t="s">
        <v>25</v>
      </c>
      <c r="J19" s="2">
        <v>197.99</v>
      </c>
      <c r="K19" s="11">
        <v>180.1</v>
      </c>
      <c r="L19" s="11">
        <v>159.4</v>
      </c>
      <c r="M19" s="2">
        <v>145.85</v>
      </c>
      <c r="N19" s="11">
        <f t="shared" si="3"/>
        <v>20.7</v>
      </c>
      <c r="O19" s="12">
        <f t="shared" si="4"/>
        <v>0.141926636955776</v>
      </c>
      <c r="P19" s="12">
        <f t="shared" si="5"/>
        <v>0.212889955433665</v>
      </c>
      <c r="Q19" s="4" t="s">
        <v>24</v>
      </c>
      <c r="R19" s="2">
        <v>193.78</v>
      </c>
      <c r="S19" s="3"/>
      <c r="T19" s="3"/>
      <c r="U19" s="3"/>
      <c r="V19" s="3"/>
      <c r="W19" s="3"/>
      <c r="X19" s="4" t="s">
        <v>45</v>
      </c>
      <c r="Y19" s="2">
        <v>203.88</v>
      </c>
      <c r="Z19" s="3"/>
      <c r="AA19" s="3"/>
      <c r="AB19" s="3"/>
      <c r="AC19" s="3"/>
      <c r="AD19" s="3"/>
    </row>
    <row r="20" customHeight="1" spans="1:30">
      <c r="A20" s="3"/>
      <c r="B20" s="3"/>
      <c r="C20" s="3"/>
      <c r="D20" s="3"/>
      <c r="E20" s="3"/>
      <c r="F20" s="3"/>
      <c r="G20" s="3"/>
      <c r="H20" s="3"/>
      <c r="I20" s="4" t="s">
        <v>26</v>
      </c>
      <c r="J20" s="2">
        <v>165.28</v>
      </c>
      <c r="K20" s="11">
        <v>148.8</v>
      </c>
      <c r="L20" s="2">
        <v>130.66</v>
      </c>
      <c r="M20" s="2">
        <v>115.37</v>
      </c>
      <c r="N20" s="11">
        <f t="shared" si="3"/>
        <v>18.14</v>
      </c>
      <c r="O20" s="12">
        <f t="shared" si="4"/>
        <v>0.157233249544942</v>
      </c>
      <c r="P20" s="12">
        <f t="shared" si="5"/>
        <v>0.235849874317414</v>
      </c>
      <c r="Q20" s="4" t="s">
        <v>25</v>
      </c>
      <c r="R20" s="2">
        <v>158.96</v>
      </c>
      <c r="S20" s="3"/>
      <c r="T20" s="3"/>
      <c r="U20" s="3"/>
      <c r="V20" s="3"/>
      <c r="W20" s="3"/>
      <c r="X20" s="4" t="s">
        <v>46</v>
      </c>
      <c r="Y20" s="2">
        <v>193.49</v>
      </c>
      <c r="Z20" s="3"/>
      <c r="AA20" s="3"/>
      <c r="AB20" s="3"/>
      <c r="AC20" s="3"/>
      <c r="AD20" s="3"/>
    </row>
    <row r="21" customHeight="1" spans="1:3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 t="s">
        <v>47</v>
      </c>
      <c r="Y21" s="2">
        <v>199.68</v>
      </c>
      <c r="Z21" s="3"/>
      <c r="AA21" s="3"/>
      <c r="AB21" s="3"/>
      <c r="AC21" s="3"/>
      <c r="AD21" s="3"/>
    </row>
    <row r="22" customHeight="1" spans="1:30">
      <c r="A22" s="3"/>
      <c r="B22" s="5">
        <v>145.72</v>
      </c>
      <c r="C22" s="3"/>
      <c r="D22" s="3"/>
      <c r="E22" s="3"/>
      <c r="F22" s="3"/>
      <c r="G22" s="3"/>
      <c r="H22" s="3"/>
      <c r="I22" s="3"/>
      <c r="J22" s="5">
        <v>114.91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 t="s">
        <v>48</v>
      </c>
      <c r="Y22" s="2">
        <v>183.83</v>
      </c>
      <c r="Z22" s="3"/>
      <c r="AA22" s="3"/>
      <c r="AB22" s="3"/>
      <c r="AC22" s="3"/>
      <c r="AD22" s="3"/>
    </row>
    <row r="23" customHeight="1" spans="1: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 t="s">
        <v>49</v>
      </c>
      <c r="Y23" s="2">
        <v>181.36</v>
      </c>
      <c r="Z23" s="3"/>
      <c r="AA23" s="3"/>
      <c r="AB23" s="3"/>
      <c r="AC23" s="3"/>
      <c r="AD23" s="3"/>
    </row>
    <row r="24" customHeight="1" spans="1:30">
      <c r="A24" s="4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 t="s">
        <v>51</v>
      </c>
      <c r="Y24" s="2">
        <v>199.02</v>
      </c>
      <c r="Z24" s="3"/>
      <c r="AA24" s="3"/>
      <c r="AB24" s="3"/>
      <c r="AC24" s="3"/>
      <c r="AD24" s="3"/>
    </row>
    <row r="25" customHeight="1" spans="1:30">
      <c r="A25" s="4" t="s">
        <v>0</v>
      </c>
      <c r="B25" s="4" t="s">
        <v>1</v>
      </c>
      <c r="C25" s="4" t="s">
        <v>2</v>
      </c>
      <c r="D25" s="4" t="s">
        <v>3</v>
      </c>
      <c r="E25" s="4" t="s">
        <v>52</v>
      </c>
      <c r="F25" s="4" t="s">
        <v>28</v>
      </c>
      <c r="G25" s="4" t="s">
        <v>5</v>
      </c>
      <c r="H25" s="4" t="s">
        <v>6</v>
      </c>
      <c r="I25" s="3" t="s">
        <v>53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 t="s">
        <v>54</v>
      </c>
      <c r="Y25" s="2">
        <v>155.68</v>
      </c>
      <c r="Z25" s="3"/>
      <c r="AA25" s="3"/>
      <c r="AB25" s="3"/>
      <c r="AC25" s="3"/>
      <c r="AD25" s="3"/>
    </row>
    <row r="26" customHeight="1" spans="1:30">
      <c r="A26" s="4" t="s">
        <v>7</v>
      </c>
      <c r="B26" s="2">
        <v>127.51</v>
      </c>
      <c r="C26" s="2">
        <v>102.13</v>
      </c>
      <c r="D26" s="2">
        <v>96.32</v>
      </c>
      <c r="E26" s="2">
        <v>89.04</v>
      </c>
      <c r="F26" s="3">
        <f>C26-D26</f>
        <v>5.81</v>
      </c>
      <c r="G26" s="11">
        <f>F26/E26</f>
        <v>0.0652515723270441</v>
      </c>
      <c r="H26" s="11">
        <f>G26*1.5</f>
        <v>0.0978773584905661</v>
      </c>
      <c r="I26" s="3"/>
      <c r="J26" s="11"/>
      <c r="K26" s="3"/>
      <c r="M26" s="3"/>
      <c r="N26" s="12">
        <v>0.160533707865168</v>
      </c>
      <c r="O26" s="3"/>
      <c r="P26" s="3"/>
      <c r="Q26" s="3"/>
      <c r="R26" s="3"/>
      <c r="S26" s="3"/>
      <c r="T26" s="3"/>
      <c r="U26" s="3"/>
      <c r="V26" s="3"/>
      <c r="W26" s="3"/>
      <c r="X26" s="4" t="s">
        <v>55</v>
      </c>
      <c r="Y26" s="2">
        <v>193.76</v>
      </c>
      <c r="Z26" s="3"/>
      <c r="AA26" s="3"/>
      <c r="AB26" s="3"/>
      <c r="AC26" s="3"/>
      <c r="AD26" s="3"/>
    </row>
    <row r="27" customHeight="1" spans="1:30">
      <c r="A27" s="4" t="s">
        <v>9</v>
      </c>
      <c r="B27" s="2">
        <v>121.84</v>
      </c>
      <c r="C27" s="2">
        <v>100.32</v>
      </c>
      <c r="D27" s="2">
        <v>92.97</v>
      </c>
      <c r="E27" s="2">
        <v>82.61</v>
      </c>
      <c r="F27" s="3">
        <f t="shared" ref="F27:F41" si="6">C27-D27</f>
        <v>7.34999999999999</v>
      </c>
      <c r="G27" s="11">
        <f t="shared" ref="G27:G41" si="7">F27/E27</f>
        <v>0.0889722793850623</v>
      </c>
      <c r="H27" s="11">
        <f t="shared" ref="H27:H41" si="8">G27*1.5</f>
        <v>0.133458419077593</v>
      </c>
      <c r="I27" s="3"/>
      <c r="J27" s="11"/>
      <c r="K27" s="3"/>
      <c r="M27" s="3"/>
      <c r="N27" s="12">
        <v>0.213627164380481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customHeight="1" spans="1:30">
      <c r="A28" s="4" t="s">
        <v>8</v>
      </c>
      <c r="B28" s="2">
        <v>151.33</v>
      </c>
      <c r="C28" s="2">
        <v>128.28</v>
      </c>
      <c r="D28" s="2">
        <v>117.39</v>
      </c>
      <c r="E28" s="2">
        <v>108.34</v>
      </c>
      <c r="F28" s="3">
        <f t="shared" si="6"/>
        <v>10.89</v>
      </c>
      <c r="G28" s="11">
        <f t="shared" si="7"/>
        <v>0.10051689126823</v>
      </c>
      <c r="H28" s="11">
        <f t="shared" si="8"/>
        <v>0.150775336902344</v>
      </c>
      <c r="I28" s="3"/>
      <c r="J28" s="11"/>
      <c r="K28" s="3"/>
      <c r="M28" s="3"/>
      <c r="N28" s="12">
        <v>0.205691116306254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customHeight="1" spans="1:30">
      <c r="A29" s="4" t="s">
        <v>10</v>
      </c>
      <c r="B29" s="2">
        <v>148.81</v>
      </c>
      <c r="C29" s="2">
        <v>124.82</v>
      </c>
      <c r="D29" s="2">
        <v>114.67</v>
      </c>
      <c r="E29" s="11">
        <v>106.75</v>
      </c>
      <c r="F29" s="3">
        <f t="shared" si="6"/>
        <v>10.15</v>
      </c>
      <c r="G29" s="11">
        <f t="shared" si="7"/>
        <v>0.0950819672131147</v>
      </c>
      <c r="H29" s="11">
        <f t="shared" si="8"/>
        <v>0.142622950819672</v>
      </c>
      <c r="I29" s="3"/>
      <c r="J29" s="11"/>
      <c r="K29" s="3"/>
      <c r="M29" s="3"/>
      <c r="N29" s="12">
        <v>0.232891533675954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customHeight="1" spans="1:30">
      <c r="A30" s="4" t="s">
        <v>11</v>
      </c>
      <c r="B30" s="2">
        <v>168.47</v>
      </c>
      <c r="C30" s="2">
        <v>146.59</v>
      </c>
      <c r="D30" s="2">
        <v>136.09</v>
      </c>
      <c r="E30" s="2">
        <v>125.89</v>
      </c>
      <c r="F30" s="3">
        <f t="shared" si="6"/>
        <v>10.5</v>
      </c>
      <c r="G30" s="11">
        <f t="shared" si="7"/>
        <v>0.0834061482246406</v>
      </c>
      <c r="H30" s="11">
        <f t="shared" si="8"/>
        <v>0.125109222336961</v>
      </c>
      <c r="I30" s="3"/>
      <c r="J30" s="11"/>
      <c r="K30" s="3"/>
      <c r="M30" s="3"/>
      <c r="N30" s="12">
        <v>0.249694982461492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customHeight="1" spans="1:30">
      <c r="A31" s="4" t="s">
        <v>12</v>
      </c>
      <c r="B31" s="2">
        <v>187.85</v>
      </c>
      <c r="C31" s="2">
        <v>164.75</v>
      </c>
      <c r="D31" s="2">
        <v>155.19</v>
      </c>
      <c r="E31" s="11">
        <v>146.3</v>
      </c>
      <c r="F31" s="3">
        <f t="shared" si="6"/>
        <v>9.56</v>
      </c>
      <c r="G31" s="11">
        <f t="shared" si="7"/>
        <v>0.0653451811346548</v>
      </c>
      <c r="H31" s="11">
        <f t="shared" si="8"/>
        <v>0.0980177717019823</v>
      </c>
      <c r="I31" s="3"/>
      <c r="J31" s="11"/>
      <c r="K31" s="3"/>
      <c r="M31" s="3"/>
      <c r="N31" s="12">
        <v>0.273023930384336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customHeight="1" spans="1:30">
      <c r="A32" s="4" t="s">
        <v>14</v>
      </c>
      <c r="B32" s="2">
        <v>186.55</v>
      </c>
      <c r="C32" s="2">
        <v>164.35</v>
      </c>
      <c r="D32" s="2">
        <v>149.81</v>
      </c>
      <c r="E32" s="11">
        <v>140.2</v>
      </c>
      <c r="F32" s="3">
        <f t="shared" si="6"/>
        <v>14.54</v>
      </c>
      <c r="G32" s="11">
        <f t="shared" si="7"/>
        <v>0.103708987161198</v>
      </c>
      <c r="H32" s="11">
        <f t="shared" si="8"/>
        <v>0.155563480741797</v>
      </c>
      <c r="I32" s="3"/>
      <c r="J32" s="11"/>
      <c r="K32" s="3"/>
      <c r="M32" s="3"/>
      <c r="N32" s="12">
        <v>0.294754697286013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customHeight="1" spans="1:30">
      <c r="A33" s="4" t="s">
        <v>16</v>
      </c>
      <c r="B33" s="2">
        <v>154.48</v>
      </c>
      <c r="C33" s="2">
        <v>135.27</v>
      </c>
      <c r="D33" s="2">
        <v>123.85</v>
      </c>
      <c r="E33" s="2">
        <v>110.91</v>
      </c>
      <c r="F33" s="3">
        <f t="shared" si="6"/>
        <v>11.42</v>
      </c>
      <c r="G33" s="11">
        <f t="shared" si="7"/>
        <v>0.102966369128122</v>
      </c>
      <c r="H33" s="11">
        <f t="shared" si="8"/>
        <v>0.154449553692183</v>
      </c>
      <c r="I33" s="3"/>
      <c r="J33" s="11"/>
      <c r="K33" s="3"/>
      <c r="M33" s="3"/>
      <c r="N33" s="12">
        <v>0.303373748023195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customHeight="1" spans="1:30">
      <c r="A34" s="4" t="s">
        <v>17</v>
      </c>
      <c r="B34" s="2">
        <v>152.55</v>
      </c>
      <c r="C34" s="2">
        <v>132.93</v>
      </c>
      <c r="D34" s="2">
        <v>122.92</v>
      </c>
      <c r="E34" s="11">
        <v>110.6</v>
      </c>
      <c r="F34" s="3">
        <f t="shared" si="6"/>
        <v>10.01</v>
      </c>
      <c r="G34" s="11">
        <f t="shared" si="7"/>
        <v>0.0905063291139241</v>
      </c>
      <c r="H34" s="11">
        <f t="shared" si="8"/>
        <v>0.135759493670886</v>
      </c>
      <c r="I34" s="3"/>
      <c r="J34" s="11"/>
      <c r="K34" s="3"/>
      <c r="M34" s="3"/>
      <c r="N34" s="12">
        <v>0.312682357517993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customHeight="1" spans="1:30">
      <c r="A35" s="4" t="s">
        <v>18</v>
      </c>
      <c r="B35" s="2">
        <v>139.74</v>
      </c>
      <c r="C35" s="2">
        <v>121.2</v>
      </c>
      <c r="D35" s="2">
        <v>111.12</v>
      </c>
      <c r="E35" s="11">
        <v>97.9</v>
      </c>
      <c r="F35" s="3">
        <f t="shared" si="6"/>
        <v>10.08</v>
      </c>
      <c r="G35" s="11">
        <f t="shared" si="7"/>
        <v>0.102962206332993</v>
      </c>
      <c r="H35" s="11">
        <f t="shared" si="8"/>
        <v>0.154443309499489</v>
      </c>
      <c r="I35" s="3"/>
      <c r="J35" s="11"/>
      <c r="K35" s="3"/>
      <c r="M35" s="3"/>
      <c r="N35" s="12">
        <v>0.265323992994746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customHeight="1" spans="1:30">
      <c r="A36" s="4" t="s">
        <v>19</v>
      </c>
      <c r="B36" s="2">
        <v>125.32</v>
      </c>
      <c r="C36" s="2">
        <v>106.61</v>
      </c>
      <c r="D36" s="2">
        <v>94.69</v>
      </c>
      <c r="E36" s="2">
        <v>81.48</v>
      </c>
      <c r="F36" s="3">
        <f t="shared" si="6"/>
        <v>11.92</v>
      </c>
      <c r="G36" s="11">
        <f t="shared" si="7"/>
        <v>0.146293568973981</v>
      </c>
      <c r="H36" s="11">
        <f t="shared" si="8"/>
        <v>0.219440353460972</v>
      </c>
      <c r="I36" s="3"/>
      <c r="J36" s="11"/>
      <c r="K36" s="3"/>
      <c r="M36" s="3"/>
      <c r="N36" s="12"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customHeight="1" spans="1:30">
      <c r="A37" s="4" t="s">
        <v>20</v>
      </c>
      <c r="B37" s="2">
        <v>124.6</v>
      </c>
      <c r="C37" s="2">
        <v>105.1</v>
      </c>
      <c r="D37" s="2">
        <v>93.22</v>
      </c>
      <c r="E37" s="2">
        <v>80.77</v>
      </c>
      <c r="F37" s="3">
        <f t="shared" si="6"/>
        <v>11.88</v>
      </c>
      <c r="G37" s="11">
        <f t="shared" si="7"/>
        <v>0.147084313482729</v>
      </c>
      <c r="H37" s="11">
        <f t="shared" si="8"/>
        <v>0.220626470224093</v>
      </c>
      <c r="I37" s="3"/>
      <c r="J37" s="11"/>
      <c r="K37" s="3"/>
      <c r="M37" s="3"/>
      <c r="N37" s="12">
        <v>0.341924398625429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customHeight="1" spans="1:30">
      <c r="A38" s="4" t="s">
        <v>21</v>
      </c>
      <c r="B38" s="2">
        <v>154.38</v>
      </c>
      <c r="C38" s="2">
        <v>134.68</v>
      </c>
      <c r="D38" s="2">
        <v>119.13</v>
      </c>
      <c r="E38" s="11">
        <v>107.1</v>
      </c>
      <c r="F38" s="3">
        <f t="shared" si="6"/>
        <v>15.55</v>
      </c>
      <c r="G38" s="11">
        <f t="shared" si="7"/>
        <v>0.145191409897292</v>
      </c>
      <c r="H38" s="11">
        <f t="shared" si="8"/>
        <v>0.217787114845939</v>
      </c>
      <c r="I38" s="3"/>
      <c r="J38" s="11"/>
      <c r="K38" s="3"/>
      <c r="M38" s="3"/>
      <c r="N38" s="12">
        <v>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customHeight="1" spans="1:30">
      <c r="A39" s="4" t="s">
        <v>22</v>
      </c>
      <c r="B39" s="5">
        <v>145.69</v>
      </c>
      <c r="C39" s="3"/>
      <c r="D39" s="3"/>
      <c r="E39" s="3"/>
      <c r="F39" s="3"/>
      <c r="G39" s="11"/>
      <c r="H39" s="11">
        <f t="shared" si="8"/>
        <v>0</v>
      </c>
      <c r="I39" s="3"/>
      <c r="J39" s="11"/>
      <c r="K39" s="3"/>
      <c r="M39" s="3"/>
      <c r="N39" s="12">
        <v>0.373701002734731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customHeight="1" spans="1:30">
      <c r="A40" s="4" t="s">
        <v>23</v>
      </c>
      <c r="B40" s="2">
        <v>163.86</v>
      </c>
      <c r="C40" s="2">
        <v>144.79</v>
      </c>
      <c r="D40" s="2">
        <v>129.69</v>
      </c>
      <c r="E40" s="2">
        <v>116.93</v>
      </c>
      <c r="F40" s="3">
        <f t="shared" si="6"/>
        <v>15.1</v>
      </c>
      <c r="G40" s="11">
        <f t="shared" si="7"/>
        <v>0.129137090567006</v>
      </c>
      <c r="H40" s="11">
        <f t="shared" si="8"/>
        <v>0.193705635850509</v>
      </c>
      <c r="I40" s="3"/>
      <c r="J40" s="11"/>
      <c r="K40" s="3"/>
      <c r="M40" s="3"/>
      <c r="N40" s="12">
        <v>0.367121314808539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customHeight="1" spans="1:30">
      <c r="A41" s="4" t="s">
        <v>24</v>
      </c>
      <c r="B41" s="2">
        <v>167.76</v>
      </c>
      <c r="C41" s="2">
        <v>147.24</v>
      </c>
      <c r="D41" s="2">
        <v>132.77</v>
      </c>
      <c r="E41" s="2">
        <v>121.31</v>
      </c>
      <c r="F41" s="3">
        <f t="shared" si="6"/>
        <v>14.47</v>
      </c>
      <c r="G41" s="11">
        <f t="shared" si="7"/>
        <v>0.119281180446789</v>
      </c>
      <c r="H41" s="11">
        <f t="shared" si="8"/>
        <v>0.178921770670184</v>
      </c>
      <c r="I41" s="3"/>
      <c r="J41" s="11"/>
      <c r="K41" s="3"/>
      <c r="M41" s="3"/>
      <c r="N41" s="12">
        <v>0.206433148758788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customHeight="1" spans="14:14">
      <c r="N42" s="10">
        <v>0.212889955433665</v>
      </c>
    </row>
    <row r="43" customHeight="1" spans="14:14">
      <c r="N43" s="10">
        <v>0.235849874317414</v>
      </c>
    </row>
  </sheetData>
  <mergeCells count="5">
    <mergeCell ref="A1:H1"/>
    <mergeCell ref="I1:P1"/>
    <mergeCell ref="Q1:W1"/>
    <mergeCell ref="X1:AD1"/>
    <mergeCell ref="A24:H24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61"/>
  <sheetViews>
    <sheetView tabSelected="1" workbookViewId="0">
      <selection activeCell="O3" sqref="O3"/>
    </sheetView>
  </sheetViews>
  <sheetFormatPr defaultColWidth="8.88888888888889" defaultRowHeight="13.8"/>
  <cols>
    <col min="13" max="13" width="12.8888888888889"/>
  </cols>
  <sheetData>
    <row r="1" spans="6:14">
      <c r="F1" s="6" t="s">
        <v>56</v>
      </c>
      <c r="G1" s="6"/>
      <c r="M1" s="6" t="s">
        <v>57</v>
      </c>
      <c r="N1" s="6"/>
    </row>
    <row r="2" spans="6:14">
      <c r="F2" s="7" t="s">
        <v>6</v>
      </c>
      <c r="G2" s="7" t="s">
        <v>58</v>
      </c>
      <c r="M2" s="7" t="s">
        <v>6</v>
      </c>
      <c r="N2" s="7" t="s">
        <v>59</v>
      </c>
    </row>
    <row r="3" spans="6:14">
      <c r="F3" s="8">
        <v>0.0978773584905661</v>
      </c>
      <c r="G3" s="9">
        <v>2.5</v>
      </c>
      <c r="M3" s="10">
        <v>0.160533707865168</v>
      </c>
      <c r="N3">
        <v>2.5</v>
      </c>
    </row>
    <row r="4" spans="6:14">
      <c r="F4" s="8">
        <v>0.133458419077593</v>
      </c>
      <c r="G4" s="9">
        <v>7.5</v>
      </c>
      <c r="M4" s="10">
        <v>0.213627164380481</v>
      </c>
      <c r="N4">
        <v>7.5</v>
      </c>
    </row>
    <row r="5" spans="5:14">
      <c r="E5" t="s">
        <v>60</v>
      </c>
      <c r="F5" s="8">
        <v>0.150775336902344</v>
      </c>
      <c r="G5" s="9">
        <v>12.5</v>
      </c>
      <c r="M5" s="10">
        <v>0.205691116306254</v>
      </c>
      <c r="N5">
        <v>12.5</v>
      </c>
    </row>
    <row r="6" spans="6:14">
      <c r="F6" s="8">
        <v>0.142622950819672</v>
      </c>
      <c r="G6" s="9">
        <v>17.5</v>
      </c>
      <c r="M6" s="10">
        <v>0.232891533675954</v>
      </c>
      <c r="N6">
        <v>17.5</v>
      </c>
    </row>
    <row r="7" spans="6:14">
      <c r="F7" s="8">
        <v>0.125109222336961</v>
      </c>
      <c r="G7" s="9">
        <v>22.5</v>
      </c>
      <c r="M7" s="10">
        <v>0.249694982461492</v>
      </c>
      <c r="N7">
        <v>22.5</v>
      </c>
    </row>
    <row r="8" spans="6:14">
      <c r="F8" s="8">
        <v>0.0980177717019823</v>
      </c>
      <c r="G8" s="9">
        <v>27.5</v>
      </c>
      <c r="M8" s="10">
        <v>0.273023930384336</v>
      </c>
      <c r="N8">
        <v>27.5</v>
      </c>
    </row>
    <row r="9" spans="6:14">
      <c r="F9" s="8">
        <v>0.155563480741797</v>
      </c>
      <c r="G9" s="9">
        <v>32.5</v>
      </c>
      <c r="M9" s="10">
        <v>0.294754697286013</v>
      </c>
      <c r="N9">
        <v>32.5</v>
      </c>
    </row>
    <row r="10" spans="6:14">
      <c r="F10" s="8">
        <v>0.154449553692183</v>
      </c>
      <c r="G10" s="9">
        <v>37.5</v>
      </c>
      <c r="M10" s="10">
        <v>0.303373748023195</v>
      </c>
      <c r="N10">
        <v>37.5</v>
      </c>
    </row>
    <row r="11" spans="6:14">
      <c r="F11" s="8">
        <v>0.135759493670886</v>
      </c>
      <c r="G11" s="9">
        <v>42.5</v>
      </c>
      <c r="M11" s="10">
        <v>0.312682357517993</v>
      </c>
      <c r="N11">
        <v>42.5</v>
      </c>
    </row>
    <row r="12" spans="6:14">
      <c r="F12" s="8">
        <v>0.154443309499489</v>
      </c>
      <c r="G12" s="9">
        <v>47.5</v>
      </c>
      <c r="M12" s="10">
        <v>0.265323992994746</v>
      </c>
      <c r="N12">
        <v>47.5</v>
      </c>
    </row>
    <row r="13" spans="6:14">
      <c r="F13" s="8">
        <v>0.219440353460972</v>
      </c>
      <c r="G13" s="9">
        <v>52.5</v>
      </c>
      <c r="M13" s="10"/>
      <c r="N13">
        <v>52.5</v>
      </c>
    </row>
    <row r="14" spans="6:14">
      <c r="F14" s="8">
        <v>0.220626470224093</v>
      </c>
      <c r="G14" s="9">
        <v>57.5</v>
      </c>
      <c r="M14" s="10">
        <v>0.341924398625429</v>
      </c>
      <c r="N14">
        <v>57.5</v>
      </c>
    </row>
    <row r="15" spans="6:14">
      <c r="F15" s="8">
        <v>0.217787114845939</v>
      </c>
      <c r="G15" s="9">
        <v>62.5</v>
      </c>
      <c r="M15" s="10"/>
      <c r="N15">
        <v>62.5</v>
      </c>
    </row>
    <row r="16" spans="6:14">
      <c r="F16" s="8"/>
      <c r="G16" s="9">
        <v>67.5</v>
      </c>
      <c r="M16" s="10">
        <v>0.373701002734731</v>
      </c>
      <c r="N16">
        <v>67.5</v>
      </c>
    </row>
    <row r="17" spans="6:14">
      <c r="F17" s="8">
        <v>0.193705635850509</v>
      </c>
      <c r="G17" s="9">
        <v>72.5</v>
      </c>
      <c r="M17" s="10">
        <v>0.367121314808539</v>
      </c>
      <c r="N17">
        <v>72.5</v>
      </c>
    </row>
    <row r="18" spans="6:14">
      <c r="F18" s="8">
        <v>0.178921770670184</v>
      </c>
      <c r="G18" s="9">
        <v>77.5</v>
      </c>
      <c r="M18" s="10">
        <v>0.206433148758788</v>
      </c>
      <c r="N18">
        <v>77.5</v>
      </c>
    </row>
    <row r="19" spans="13:14">
      <c r="M19" s="10">
        <v>0.212889955433665</v>
      </c>
      <c r="N19">
        <v>82.5</v>
      </c>
    </row>
    <row r="20" spans="13:14">
      <c r="M20" s="10">
        <v>0.235849874317414</v>
      </c>
      <c r="N20">
        <v>87.5</v>
      </c>
    </row>
    <row r="27" spans="2:3">
      <c r="B27" s="7" t="s">
        <v>6</v>
      </c>
      <c r="C27" s="7" t="s">
        <v>58</v>
      </c>
    </row>
    <row r="28" spans="2:3">
      <c r="B28" s="8">
        <v>0.0978773584905661</v>
      </c>
      <c r="C28" s="9">
        <v>2.5</v>
      </c>
    </row>
    <row r="29" spans="2:3">
      <c r="B29" s="8">
        <v>0.133458419077593</v>
      </c>
      <c r="C29" s="9">
        <v>7.5</v>
      </c>
    </row>
    <row r="30" spans="2:3">
      <c r="B30" s="8">
        <v>0.150775336902344</v>
      </c>
      <c r="C30" s="9">
        <v>12.5</v>
      </c>
    </row>
    <row r="31" spans="2:3">
      <c r="B31" s="8">
        <v>0.142622950819672</v>
      </c>
      <c r="C31" s="9">
        <v>17.5</v>
      </c>
    </row>
    <row r="32" spans="2:3">
      <c r="B32" s="8">
        <v>0.125109222336961</v>
      </c>
      <c r="C32" s="9">
        <v>22.5</v>
      </c>
    </row>
    <row r="33" spans="2:3">
      <c r="B33" s="8">
        <v>0.0980177717019823</v>
      </c>
      <c r="C33" s="9">
        <v>27.5</v>
      </c>
    </row>
    <row r="34" spans="2:3">
      <c r="B34" s="8">
        <v>0.155563480741797</v>
      </c>
      <c r="C34" s="9">
        <v>32.5</v>
      </c>
    </row>
    <row r="35" spans="2:3">
      <c r="B35" s="8">
        <v>0.154449553692183</v>
      </c>
      <c r="C35" s="9">
        <v>37.5</v>
      </c>
    </row>
    <row r="36" spans="2:3">
      <c r="B36" s="8">
        <v>0.135759493670886</v>
      </c>
      <c r="C36" s="9">
        <v>42.5</v>
      </c>
    </row>
    <row r="37" spans="2:3">
      <c r="B37" s="8">
        <v>0.154443309499489</v>
      </c>
      <c r="C37" s="9">
        <v>47.5</v>
      </c>
    </row>
    <row r="38" spans="2:3">
      <c r="B38" s="8">
        <v>0.219440353460972</v>
      </c>
      <c r="C38" s="9">
        <v>52.5</v>
      </c>
    </row>
    <row r="39" spans="2:3">
      <c r="B39" s="8">
        <v>0.220626470224093</v>
      </c>
      <c r="C39" s="9">
        <v>57.5</v>
      </c>
    </row>
    <row r="40" spans="2:3">
      <c r="B40" s="8">
        <v>0.217787114845939</v>
      </c>
      <c r="C40" s="9">
        <v>62.5</v>
      </c>
    </row>
    <row r="41" spans="2:3">
      <c r="B41" s="8"/>
      <c r="C41" s="9">
        <v>67.5</v>
      </c>
    </row>
    <row r="42" spans="2:3">
      <c r="B42" s="8">
        <v>0.193705635850509</v>
      </c>
      <c r="C42" s="9">
        <v>72.5</v>
      </c>
    </row>
    <row r="43" spans="2:3">
      <c r="B43" s="8">
        <v>0.178921770670184</v>
      </c>
      <c r="C43" s="9">
        <v>77.5</v>
      </c>
    </row>
    <row r="44" spans="2:3">
      <c r="B44" s="10">
        <v>0.160533707865168</v>
      </c>
      <c r="C44">
        <v>102.5</v>
      </c>
    </row>
    <row r="45" spans="2:3">
      <c r="B45" s="10">
        <v>0.213627164380481</v>
      </c>
      <c r="C45">
        <v>107.5</v>
      </c>
    </row>
    <row r="46" spans="2:3">
      <c r="B46" s="10">
        <v>0.205691116306254</v>
      </c>
      <c r="C46">
        <v>112.5</v>
      </c>
    </row>
    <row r="47" spans="2:3">
      <c r="B47" s="10">
        <v>0.232891533675954</v>
      </c>
      <c r="C47">
        <v>117.5</v>
      </c>
    </row>
    <row r="48" spans="2:3">
      <c r="B48" s="10">
        <v>0.249694982461492</v>
      </c>
      <c r="C48">
        <v>122.5</v>
      </c>
    </row>
    <row r="49" spans="2:3">
      <c r="B49" s="10">
        <v>0.273023930384336</v>
      </c>
      <c r="C49">
        <v>127.5</v>
      </c>
    </row>
    <row r="50" spans="2:3">
      <c r="B50" s="10">
        <v>0.294754697286013</v>
      </c>
      <c r="C50">
        <v>132.5</v>
      </c>
    </row>
    <row r="51" spans="2:3">
      <c r="B51" s="10">
        <v>0.303373748023195</v>
      </c>
      <c r="C51">
        <v>137.5</v>
      </c>
    </row>
    <row r="52" spans="2:3">
      <c r="B52" s="10">
        <v>0.312682357517993</v>
      </c>
      <c r="C52">
        <v>142.5</v>
      </c>
    </row>
    <row r="53" spans="2:3">
      <c r="B53" s="10">
        <v>0.265323992994746</v>
      </c>
      <c r="C53">
        <v>147.5</v>
      </c>
    </row>
    <row r="54" spans="2:3">
      <c r="B54" s="10"/>
      <c r="C54">
        <v>152.5</v>
      </c>
    </row>
    <row r="55" spans="2:3">
      <c r="B55" s="10">
        <v>0.341924398625429</v>
      </c>
      <c r="C55">
        <v>157.5</v>
      </c>
    </row>
    <row r="56" spans="2:3">
      <c r="B56" s="10"/>
      <c r="C56">
        <v>162.5</v>
      </c>
    </row>
    <row r="57" spans="2:3">
      <c r="B57" s="10">
        <v>0.373701002734731</v>
      </c>
      <c r="C57">
        <v>167.5</v>
      </c>
    </row>
    <row r="58" spans="2:3">
      <c r="B58" s="10">
        <v>0.367121314808539</v>
      </c>
      <c r="C58">
        <v>172.5</v>
      </c>
    </row>
    <row r="59" spans="2:3">
      <c r="B59" s="10">
        <v>0.206433148758788</v>
      </c>
      <c r="C59">
        <v>177.5</v>
      </c>
    </row>
    <row r="60" spans="2:3">
      <c r="B60" s="10">
        <v>0.212889955433665</v>
      </c>
      <c r="C60">
        <v>182.5</v>
      </c>
    </row>
    <row r="61" spans="2:3">
      <c r="B61" s="10">
        <v>0.235849874317414</v>
      </c>
      <c r="C61">
        <v>187.5</v>
      </c>
    </row>
  </sheetData>
  <mergeCells count="2">
    <mergeCell ref="F1:G1"/>
    <mergeCell ref="M1:N1"/>
  </mergeCells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"/>
  <sheetViews>
    <sheetView showGridLines="0" workbookViewId="0">
      <selection activeCell="A1" sqref="A1:G1"/>
    </sheetView>
  </sheetViews>
  <sheetFormatPr defaultColWidth="8.83333333333333" defaultRowHeight="13.9" customHeight="1"/>
  <cols>
    <col min="1" max="35" width="9" style="1" customWidth="1"/>
    <col min="36" max="256" width="8.85185185185185" style="1" customWidth="1"/>
  </cols>
  <sheetData>
    <row r="1" ht="16" customHeight="1" spans="1:35">
      <c r="A1" s="2">
        <v>1</v>
      </c>
      <c r="B1" s="3"/>
      <c r="C1" s="3"/>
      <c r="D1" s="3"/>
      <c r="E1" s="3"/>
      <c r="F1" s="3"/>
      <c r="G1" s="3"/>
      <c r="H1" s="2">
        <v>2</v>
      </c>
      <c r="I1" s="3"/>
      <c r="J1" s="3"/>
      <c r="K1" s="3"/>
      <c r="L1" s="3"/>
      <c r="M1" s="3"/>
      <c r="N1" s="3"/>
      <c r="O1" s="2">
        <v>3</v>
      </c>
      <c r="P1" s="3"/>
      <c r="Q1" s="3"/>
      <c r="R1" s="3"/>
      <c r="S1" s="3"/>
      <c r="T1" s="3"/>
      <c r="U1" s="3"/>
      <c r="V1" s="2">
        <v>4</v>
      </c>
      <c r="W1" s="3"/>
      <c r="X1" s="3"/>
      <c r="Y1" s="3"/>
      <c r="Z1" s="3"/>
      <c r="AA1" s="3"/>
      <c r="AB1" s="3"/>
      <c r="AC1" s="2">
        <v>5</v>
      </c>
      <c r="AD1" s="3"/>
      <c r="AE1" s="3"/>
      <c r="AF1" s="3"/>
      <c r="AG1" s="3"/>
      <c r="AH1" s="3"/>
      <c r="AI1" s="3"/>
    </row>
    <row r="2" ht="16" customHeight="1" spans="1:35">
      <c r="A2" s="4" t="s">
        <v>0</v>
      </c>
      <c r="B2" s="4" t="s">
        <v>1</v>
      </c>
      <c r="C2" s="4" t="s">
        <v>2</v>
      </c>
      <c r="D2" s="4" t="s">
        <v>3</v>
      </c>
      <c r="E2" s="4" t="s">
        <v>28</v>
      </c>
      <c r="F2" s="4" t="s">
        <v>5</v>
      </c>
      <c r="G2" s="4" t="s">
        <v>6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28</v>
      </c>
      <c r="M2" s="4" t="s">
        <v>5</v>
      </c>
      <c r="N2" s="4" t="s">
        <v>6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28</v>
      </c>
      <c r="T2" s="4" t="s">
        <v>5</v>
      </c>
      <c r="U2" s="4" t="s">
        <v>6</v>
      </c>
      <c r="V2" s="4" t="s">
        <v>0</v>
      </c>
      <c r="W2" s="4" t="s">
        <v>1</v>
      </c>
      <c r="X2" s="4" t="s">
        <v>2</v>
      </c>
      <c r="Y2" s="4" t="s">
        <v>3</v>
      </c>
      <c r="Z2" s="4" t="s">
        <v>28</v>
      </c>
      <c r="AA2" s="4" t="s">
        <v>5</v>
      </c>
      <c r="AB2" s="4" t="s">
        <v>6</v>
      </c>
      <c r="AC2" s="4" t="s">
        <v>0</v>
      </c>
      <c r="AD2" s="4" t="s">
        <v>1</v>
      </c>
      <c r="AE2" s="4" t="s">
        <v>2</v>
      </c>
      <c r="AF2" s="4" t="s">
        <v>3</v>
      </c>
      <c r="AG2" s="4" t="s">
        <v>28</v>
      </c>
      <c r="AH2" s="4" t="s">
        <v>5</v>
      </c>
      <c r="AI2" s="4" t="s">
        <v>6</v>
      </c>
    </row>
    <row r="3" ht="16" customHeight="1" spans="1:35">
      <c r="A3" s="4" t="s">
        <v>7</v>
      </c>
      <c r="B3" s="2">
        <v>152.8</v>
      </c>
      <c r="C3" s="3"/>
      <c r="D3" s="3"/>
      <c r="E3" s="3"/>
      <c r="F3" s="3"/>
      <c r="G3" s="3"/>
      <c r="H3" s="4" t="s">
        <v>7</v>
      </c>
      <c r="I3" s="2">
        <v>248.81</v>
      </c>
      <c r="J3" s="3"/>
      <c r="K3" s="3"/>
      <c r="L3" s="3"/>
      <c r="M3" s="3"/>
      <c r="N3" s="3"/>
      <c r="O3" s="4" t="s">
        <v>7</v>
      </c>
      <c r="P3" s="2">
        <v>132.33</v>
      </c>
      <c r="Q3" s="3"/>
      <c r="R3" s="3"/>
      <c r="S3" s="3"/>
      <c r="T3" s="3"/>
      <c r="U3" s="3"/>
      <c r="V3" s="4" t="s">
        <v>7</v>
      </c>
      <c r="W3" s="2">
        <v>152.9</v>
      </c>
      <c r="X3" s="3"/>
      <c r="Y3" s="3"/>
      <c r="Z3" s="3"/>
      <c r="AA3" s="3"/>
      <c r="AB3" s="3"/>
      <c r="AC3" s="4" t="s">
        <v>7</v>
      </c>
      <c r="AD3" s="2">
        <v>87.36</v>
      </c>
      <c r="AE3" s="3"/>
      <c r="AF3" s="3"/>
      <c r="AG3" s="3"/>
      <c r="AH3" s="3"/>
      <c r="AI3" s="3"/>
    </row>
    <row r="4" ht="16" customHeight="1" spans="1:35">
      <c r="A4" s="4" t="s">
        <v>8</v>
      </c>
      <c r="B4" s="2">
        <v>150.09</v>
      </c>
      <c r="C4" s="3"/>
      <c r="D4" s="3"/>
      <c r="E4" s="3"/>
      <c r="F4" s="3"/>
      <c r="G4" s="3"/>
      <c r="H4" s="4" t="s">
        <v>8</v>
      </c>
      <c r="I4" s="2">
        <v>231.19</v>
      </c>
      <c r="J4" s="3"/>
      <c r="K4" s="3"/>
      <c r="L4" s="3"/>
      <c r="M4" s="3"/>
      <c r="N4" s="3"/>
      <c r="O4" s="4" t="s">
        <v>8</v>
      </c>
      <c r="P4" s="2">
        <v>142.24</v>
      </c>
      <c r="Q4" s="3"/>
      <c r="R4" s="3"/>
      <c r="S4" s="3"/>
      <c r="T4" s="3"/>
      <c r="U4" s="3"/>
      <c r="V4" s="4" t="s">
        <v>8</v>
      </c>
      <c r="W4" s="2">
        <v>159.96</v>
      </c>
      <c r="X4" s="3"/>
      <c r="Y4" s="3"/>
      <c r="Z4" s="3"/>
      <c r="AA4" s="3"/>
      <c r="AB4" s="3"/>
      <c r="AC4" s="4" t="s">
        <v>8</v>
      </c>
      <c r="AD4" s="2">
        <v>176.76</v>
      </c>
      <c r="AE4" s="3"/>
      <c r="AF4" s="3"/>
      <c r="AG4" s="3"/>
      <c r="AH4" s="3"/>
      <c r="AI4" s="3"/>
    </row>
    <row r="5" ht="16" customHeight="1" spans="1:35">
      <c r="A5" s="4" t="s">
        <v>11</v>
      </c>
      <c r="B5" s="2">
        <v>115.04</v>
      </c>
      <c r="C5" s="3"/>
      <c r="D5" s="3"/>
      <c r="E5" s="3"/>
      <c r="F5" s="3"/>
      <c r="G5" s="3"/>
      <c r="H5" s="4" t="s">
        <v>11</v>
      </c>
      <c r="I5" s="2">
        <v>168.76</v>
      </c>
      <c r="J5" s="3"/>
      <c r="K5" s="3"/>
      <c r="L5" s="3"/>
      <c r="M5" s="3"/>
      <c r="N5" s="3"/>
      <c r="O5" s="4" t="s">
        <v>11</v>
      </c>
      <c r="P5" s="2">
        <v>172.31</v>
      </c>
      <c r="Q5" s="3"/>
      <c r="R5" s="3"/>
      <c r="S5" s="3"/>
      <c r="T5" s="3"/>
      <c r="U5" s="3"/>
      <c r="V5" s="4" t="s">
        <v>11</v>
      </c>
      <c r="W5" s="2">
        <v>161.54</v>
      </c>
      <c r="X5" s="3"/>
      <c r="Y5" s="3"/>
      <c r="Z5" s="3"/>
      <c r="AA5" s="3"/>
      <c r="AB5" s="3"/>
      <c r="AC5" s="4" t="s">
        <v>11</v>
      </c>
      <c r="AD5" s="2">
        <v>219.61</v>
      </c>
      <c r="AE5" s="3"/>
      <c r="AF5" s="3"/>
      <c r="AG5" s="3"/>
      <c r="AH5" s="3"/>
      <c r="AI5" s="3"/>
    </row>
    <row r="6" ht="16" customHeight="1" spans="1:35">
      <c r="A6" s="4" t="s">
        <v>14</v>
      </c>
      <c r="B6" s="2">
        <v>159.8</v>
      </c>
      <c r="C6" s="3"/>
      <c r="D6" s="3"/>
      <c r="E6" s="3"/>
      <c r="F6" s="3"/>
      <c r="G6" s="3"/>
      <c r="H6" s="4" t="s">
        <v>14</v>
      </c>
      <c r="I6" s="2">
        <v>194.22</v>
      </c>
      <c r="J6" s="3"/>
      <c r="K6" s="3"/>
      <c r="L6" s="3"/>
      <c r="M6" s="3"/>
      <c r="N6" s="3"/>
      <c r="O6" s="4" t="s">
        <v>14</v>
      </c>
      <c r="P6" s="2">
        <v>178.4</v>
      </c>
      <c r="Q6" s="3"/>
      <c r="R6" s="3"/>
      <c r="S6" s="3"/>
      <c r="T6" s="3"/>
      <c r="U6" s="3"/>
      <c r="V6" s="4" t="s">
        <v>14</v>
      </c>
      <c r="W6" s="2">
        <v>210.07</v>
      </c>
      <c r="X6" s="3"/>
      <c r="Y6" s="3"/>
      <c r="Z6" s="3"/>
      <c r="AA6" s="3"/>
      <c r="AB6" s="3"/>
      <c r="AC6" s="4" t="s">
        <v>14</v>
      </c>
      <c r="AD6" s="2">
        <v>201.88</v>
      </c>
      <c r="AE6" s="3"/>
      <c r="AF6" s="3"/>
      <c r="AG6" s="3"/>
      <c r="AH6" s="3"/>
      <c r="AI6" s="3"/>
    </row>
    <row r="7" ht="16" customHeight="1" spans="1:35">
      <c r="A7" s="4" t="s">
        <v>17</v>
      </c>
      <c r="B7" s="2">
        <v>298.22</v>
      </c>
      <c r="C7" s="3"/>
      <c r="D7" s="3"/>
      <c r="E7" s="3"/>
      <c r="F7" s="3"/>
      <c r="G7" s="3"/>
      <c r="H7" s="4" t="s">
        <v>17</v>
      </c>
      <c r="I7" s="2">
        <v>170.31</v>
      </c>
      <c r="J7" s="3"/>
      <c r="K7" s="3"/>
      <c r="L7" s="3"/>
      <c r="M7" s="3"/>
      <c r="N7" s="3"/>
      <c r="O7" s="4" t="s">
        <v>17</v>
      </c>
      <c r="P7" s="2">
        <v>182.6</v>
      </c>
      <c r="Q7" s="3"/>
      <c r="R7" s="3"/>
      <c r="S7" s="3"/>
      <c r="T7" s="3"/>
      <c r="U7" s="3"/>
      <c r="V7" s="4" t="s">
        <v>17</v>
      </c>
      <c r="W7" s="2">
        <v>135.5</v>
      </c>
      <c r="X7" s="3"/>
      <c r="Y7" s="3"/>
      <c r="Z7" s="3"/>
      <c r="AA7" s="3"/>
      <c r="AB7" s="3"/>
      <c r="AC7" s="4" t="s">
        <v>17</v>
      </c>
      <c r="AD7" s="2">
        <v>239.09</v>
      </c>
      <c r="AE7" s="3"/>
      <c r="AF7" s="3"/>
      <c r="AG7" s="3"/>
      <c r="AH7" s="3"/>
      <c r="AI7" s="3"/>
    </row>
    <row r="8" ht="16" customHeight="1" spans="1:35">
      <c r="A8" s="4" t="s">
        <v>19</v>
      </c>
      <c r="B8" s="2">
        <v>213.04</v>
      </c>
      <c r="C8" s="3"/>
      <c r="D8" s="3"/>
      <c r="E8" s="3"/>
      <c r="F8" s="3"/>
      <c r="G8" s="3"/>
      <c r="H8" s="4" t="s">
        <v>19</v>
      </c>
      <c r="I8" s="2">
        <v>203.47</v>
      </c>
      <c r="J8" s="3"/>
      <c r="K8" s="3"/>
      <c r="L8" s="3"/>
      <c r="M8" s="3"/>
      <c r="N8" s="3"/>
      <c r="O8" s="4" t="s">
        <v>19</v>
      </c>
      <c r="P8" s="2">
        <v>219.12</v>
      </c>
      <c r="Q8" s="3"/>
      <c r="R8" s="3"/>
      <c r="S8" s="3"/>
      <c r="T8" s="3"/>
      <c r="U8" s="3"/>
      <c r="V8" s="4" t="s">
        <v>19</v>
      </c>
      <c r="W8" s="2">
        <v>206.89</v>
      </c>
      <c r="X8" s="3"/>
      <c r="Y8" s="3"/>
      <c r="Z8" s="3"/>
      <c r="AA8" s="3"/>
      <c r="AB8" s="3"/>
      <c r="AC8" s="4" t="s">
        <v>19</v>
      </c>
      <c r="AD8" s="2">
        <v>215.91</v>
      </c>
      <c r="AE8" s="3"/>
      <c r="AF8" s="3"/>
      <c r="AG8" s="3"/>
      <c r="AH8" s="3"/>
      <c r="AI8" s="3"/>
    </row>
    <row r="9" ht="16" customHeight="1" spans="1:35">
      <c r="A9" s="3"/>
      <c r="B9" s="3"/>
      <c r="C9" s="3"/>
      <c r="D9" s="3"/>
      <c r="E9" s="3"/>
      <c r="F9" s="3"/>
      <c r="G9" s="3"/>
      <c r="H9" s="4" t="s">
        <v>21</v>
      </c>
      <c r="I9" s="2">
        <v>187.82</v>
      </c>
      <c r="J9" s="3"/>
      <c r="K9" s="3"/>
      <c r="L9" s="3"/>
      <c r="M9" s="3"/>
      <c r="N9" s="3"/>
      <c r="O9" s="4" t="s">
        <v>21</v>
      </c>
      <c r="P9" s="2">
        <v>189.58</v>
      </c>
      <c r="Q9" s="3"/>
      <c r="R9" s="3"/>
      <c r="S9" s="3"/>
      <c r="T9" s="3"/>
      <c r="U9" s="3"/>
      <c r="V9" s="4" t="s">
        <v>21</v>
      </c>
      <c r="W9" s="2">
        <v>155.82</v>
      </c>
      <c r="X9" s="3"/>
      <c r="Y9" s="3"/>
      <c r="Z9" s="3"/>
      <c r="AA9" s="3"/>
      <c r="AB9" s="3"/>
      <c r="AC9" s="4" t="s">
        <v>21</v>
      </c>
      <c r="AD9" s="2">
        <v>208.83</v>
      </c>
      <c r="AE9" s="3"/>
      <c r="AF9" s="3"/>
      <c r="AG9" s="3"/>
      <c r="AH9" s="3"/>
      <c r="AI9" s="3"/>
    </row>
    <row r="10" ht="16" customHeight="1" spans="1:35">
      <c r="A10" s="3"/>
      <c r="B10" s="3"/>
      <c r="C10" s="3"/>
      <c r="D10" s="3"/>
      <c r="E10" s="3"/>
      <c r="F10" s="3"/>
      <c r="G10" s="3"/>
      <c r="H10" s="4" t="s">
        <v>23</v>
      </c>
      <c r="I10" s="2">
        <v>210.04</v>
      </c>
      <c r="J10" s="3"/>
      <c r="K10" s="3"/>
      <c r="L10" s="3"/>
      <c r="M10" s="3"/>
      <c r="N10" s="3"/>
      <c r="O10" s="4" t="s">
        <v>23</v>
      </c>
      <c r="P10" s="2">
        <v>210.06</v>
      </c>
      <c r="Q10" s="3"/>
      <c r="R10" s="3"/>
      <c r="S10" s="3"/>
      <c r="T10" s="3"/>
      <c r="U10" s="3"/>
      <c r="V10" s="4" t="s">
        <v>23</v>
      </c>
      <c r="W10" s="2">
        <v>193.93</v>
      </c>
      <c r="X10" s="3"/>
      <c r="Y10" s="3"/>
      <c r="Z10" s="3"/>
      <c r="AA10" s="3"/>
      <c r="AB10" s="3"/>
      <c r="AC10" s="4" t="s">
        <v>23</v>
      </c>
      <c r="AD10" s="2">
        <v>170.96</v>
      </c>
      <c r="AE10" s="3"/>
      <c r="AF10" s="3"/>
      <c r="AG10" s="3"/>
      <c r="AH10" s="3"/>
      <c r="AI10" s="3"/>
    </row>
    <row r="11" ht="16" customHeight="1" spans="1: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 t="s">
        <v>25</v>
      </c>
      <c r="P11" s="2">
        <v>187.47</v>
      </c>
      <c r="Q11" s="3"/>
      <c r="R11" s="3"/>
      <c r="S11" s="3"/>
      <c r="T11" s="3"/>
      <c r="U11" s="3"/>
      <c r="V11" s="4" t="s">
        <v>25</v>
      </c>
      <c r="W11" s="2">
        <v>179.7</v>
      </c>
      <c r="X11" s="3"/>
      <c r="Y11" s="3"/>
      <c r="Z11" s="3"/>
      <c r="AA11" s="3"/>
      <c r="AB11" s="3"/>
      <c r="AC11" s="4" t="s">
        <v>25</v>
      </c>
      <c r="AD11" s="2">
        <v>244.56</v>
      </c>
      <c r="AE11" s="3"/>
      <c r="AF11" s="3"/>
      <c r="AG11" s="3"/>
      <c r="AH11" s="3"/>
      <c r="AI11" s="3"/>
    </row>
    <row r="12" ht="16" customHeight="1" spans="1: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 t="s">
        <v>61</v>
      </c>
      <c r="P12" s="2">
        <v>192.44</v>
      </c>
      <c r="Q12" s="3"/>
      <c r="R12" s="3"/>
      <c r="S12" s="3"/>
      <c r="T12" s="3"/>
      <c r="U12" s="3"/>
      <c r="V12" s="4" t="s">
        <v>61</v>
      </c>
      <c r="W12" s="2">
        <v>137.78</v>
      </c>
      <c r="X12" s="3"/>
      <c r="Y12" s="3"/>
      <c r="Z12" s="3"/>
      <c r="AA12" s="3"/>
      <c r="AB12" s="3"/>
      <c r="AC12" s="4" t="s">
        <v>61</v>
      </c>
      <c r="AD12" s="2">
        <v>98.48</v>
      </c>
      <c r="AE12" s="3"/>
      <c r="AF12" s="3"/>
      <c r="AG12" s="3"/>
      <c r="AH12" s="3"/>
      <c r="AI12" s="3"/>
    </row>
    <row r="13" ht="16" customHeight="1" spans="1: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 t="s">
        <v>62</v>
      </c>
      <c r="P13" s="2">
        <v>167.32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 t="s">
        <v>62</v>
      </c>
      <c r="AD13" s="2">
        <v>145.36</v>
      </c>
      <c r="AE13" s="3"/>
      <c r="AF13" s="3"/>
      <c r="AG13" s="3"/>
      <c r="AH13" s="3"/>
      <c r="AI13" s="3"/>
    </row>
    <row r="14" ht="16" customHeight="1" spans="1: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 t="s">
        <v>63</v>
      </c>
      <c r="AD14" s="2">
        <v>931.44</v>
      </c>
      <c r="AE14" s="3"/>
      <c r="AF14" s="3"/>
      <c r="AG14" s="3"/>
      <c r="AH14" s="3"/>
      <c r="AI14" s="3"/>
    </row>
  </sheetData>
  <mergeCells count="5">
    <mergeCell ref="A1:G1"/>
    <mergeCell ref="H1:N1"/>
    <mergeCell ref="O1:U1"/>
    <mergeCell ref="V1:AB1"/>
    <mergeCell ref="AC1:AI1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4"/>
  <sheetViews>
    <sheetView showGridLines="0" workbookViewId="0">
      <selection activeCell="A1" sqref="A1:G1"/>
    </sheetView>
  </sheetViews>
  <sheetFormatPr defaultColWidth="8.83333333333333" defaultRowHeight="13.9" customHeight="1"/>
  <cols>
    <col min="1" max="35" width="9" style="1" customWidth="1"/>
    <col min="36" max="256" width="8.85185185185185" style="1" customWidth="1"/>
  </cols>
  <sheetData>
    <row r="1" ht="16" customHeight="1" spans="1:35">
      <c r="A1" s="2">
        <v>1</v>
      </c>
      <c r="B1" s="3"/>
      <c r="C1" s="3"/>
      <c r="D1" s="3"/>
      <c r="E1" s="3"/>
      <c r="F1" s="3"/>
      <c r="G1" s="3"/>
      <c r="H1" s="2">
        <v>2</v>
      </c>
      <c r="I1" s="3"/>
      <c r="J1" s="3"/>
      <c r="K1" s="3"/>
      <c r="L1" s="3"/>
      <c r="M1" s="3"/>
      <c r="N1" s="3"/>
      <c r="O1" s="2">
        <v>3</v>
      </c>
      <c r="P1" s="3"/>
      <c r="Q1" s="3"/>
      <c r="R1" s="3"/>
      <c r="S1" s="3"/>
      <c r="T1" s="3"/>
      <c r="U1" s="3"/>
      <c r="V1" s="2">
        <v>4</v>
      </c>
      <c r="W1" s="3"/>
      <c r="X1" s="3"/>
      <c r="Y1" s="3"/>
      <c r="Z1" s="3"/>
      <c r="AA1" s="3"/>
      <c r="AB1" s="3"/>
      <c r="AC1" s="2">
        <v>5</v>
      </c>
      <c r="AD1" s="3"/>
      <c r="AE1" s="3"/>
      <c r="AF1" s="3"/>
      <c r="AG1" s="3"/>
      <c r="AH1" s="3"/>
      <c r="AI1" s="3"/>
    </row>
    <row r="2" ht="16" customHeight="1" spans="1:35">
      <c r="A2" s="4" t="s">
        <v>0</v>
      </c>
      <c r="B2" s="4" t="s">
        <v>1</v>
      </c>
      <c r="C2" s="4" t="s">
        <v>2</v>
      </c>
      <c r="D2" s="4" t="s">
        <v>3</v>
      </c>
      <c r="E2" s="4" t="s">
        <v>28</v>
      </c>
      <c r="F2" s="4" t="s">
        <v>5</v>
      </c>
      <c r="G2" s="4" t="s">
        <v>6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28</v>
      </c>
      <c r="M2" s="4" t="s">
        <v>5</v>
      </c>
      <c r="N2" s="4" t="s">
        <v>6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28</v>
      </c>
      <c r="T2" s="4" t="s">
        <v>5</v>
      </c>
      <c r="U2" s="4" t="s">
        <v>6</v>
      </c>
      <c r="V2" s="4" t="s">
        <v>0</v>
      </c>
      <c r="W2" s="4" t="s">
        <v>1</v>
      </c>
      <c r="X2" s="4" t="s">
        <v>2</v>
      </c>
      <c r="Y2" s="4" t="s">
        <v>3</v>
      </c>
      <c r="Z2" s="4" t="s">
        <v>28</v>
      </c>
      <c r="AA2" s="4" t="s">
        <v>5</v>
      </c>
      <c r="AB2" s="4" t="s">
        <v>6</v>
      </c>
      <c r="AC2" s="4" t="s">
        <v>0</v>
      </c>
      <c r="AD2" s="4" t="s">
        <v>1</v>
      </c>
      <c r="AE2" s="4" t="s">
        <v>2</v>
      </c>
      <c r="AF2" s="4" t="s">
        <v>3</v>
      </c>
      <c r="AG2" s="4" t="s">
        <v>28</v>
      </c>
      <c r="AH2" s="4" t="s">
        <v>5</v>
      </c>
      <c r="AI2" s="4" t="s">
        <v>6</v>
      </c>
    </row>
    <row r="3" ht="16" customHeight="1" spans="1:35">
      <c r="A3" s="4" t="s">
        <v>7</v>
      </c>
      <c r="B3" s="2">
        <v>97.09</v>
      </c>
      <c r="C3" s="3"/>
      <c r="D3" s="3"/>
      <c r="E3" s="3"/>
      <c r="F3" s="3"/>
      <c r="G3" s="3"/>
      <c r="H3" s="4" t="s">
        <v>7</v>
      </c>
      <c r="I3" s="2">
        <v>121.09</v>
      </c>
      <c r="J3" s="3"/>
      <c r="K3" s="3"/>
      <c r="L3" s="3"/>
      <c r="M3" s="3"/>
      <c r="N3" s="3"/>
      <c r="O3" s="4" t="s">
        <v>7</v>
      </c>
      <c r="P3" s="2">
        <v>138.71</v>
      </c>
      <c r="Q3" s="3"/>
      <c r="R3" s="3"/>
      <c r="S3" s="3"/>
      <c r="T3" s="3"/>
      <c r="U3" s="3"/>
      <c r="V3" s="4" t="s">
        <v>7</v>
      </c>
      <c r="W3" s="2">
        <v>120.61</v>
      </c>
      <c r="X3" s="3"/>
      <c r="Y3" s="3"/>
      <c r="Z3" s="3"/>
      <c r="AA3" s="3"/>
      <c r="AB3" s="3"/>
      <c r="AC3" s="4" t="s">
        <v>7</v>
      </c>
      <c r="AD3" s="2">
        <v>84.37</v>
      </c>
      <c r="AE3" s="3"/>
      <c r="AF3" s="3"/>
      <c r="AG3" s="3"/>
      <c r="AH3" s="3"/>
      <c r="AI3" s="3"/>
    </row>
    <row r="4" ht="16" customHeight="1" spans="1:35">
      <c r="A4" s="4" t="s">
        <v>8</v>
      </c>
      <c r="B4" s="2">
        <v>119.26</v>
      </c>
      <c r="C4" s="3"/>
      <c r="D4" s="3"/>
      <c r="E4" s="3"/>
      <c r="F4" s="3"/>
      <c r="G4" s="3"/>
      <c r="H4" s="4" t="s">
        <v>8</v>
      </c>
      <c r="I4" s="2">
        <v>147.36</v>
      </c>
      <c r="J4" s="3"/>
      <c r="K4" s="3"/>
      <c r="L4" s="3"/>
      <c r="M4" s="3"/>
      <c r="N4" s="3"/>
      <c r="O4" s="4" t="s">
        <v>8</v>
      </c>
      <c r="P4" s="2">
        <v>181.67</v>
      </c>
      <c r="Q4" s="3"/>
      <c r="R4" s="3"/>
      <c r="S4" s="3"/>
      <c r="T4" s="3"/>
      <c r="U4" s="3"/>
      <c r="V4" s="4" t="s">
        <v>8</v>
      </c>
      <c r="W4" s="2">
        <v>197.55</v>
      </c>
      <c r="X4" s="3"/>
      <c r="Y4" s="3"/>
      <c r="Z4" s="3"/>
      <c r="AA4" s="3"/>
      <c r="AB4" s="3"/>
      <c r="AC4" s="4" t="s">
        <v>8</v>
      </c>
      <c r="AD4" s="2">
        <v>176.49</v>
      </c>
      <c r="AE4" s="3"/>
      <c r="AF4" s="3"/>
      <c r="AG4" s="3"/>
      <c r="AH4" s="3"/>
      <c r="AI4" s="3"/>
    </row>
    <row r="5" ht="16" customHeight="1" spans="1:35">
      <c r="A5" s="4" t="s">
        <v>11</v>
      </c>
      <c r="B5" s="2">
        <v>131.61</v>
      </c>
      <c r="C5" s="3"/>
      <c r="D5" s="3"/>
      <c r="E5" s="3"/>
      <c r="F5" s="3"/>
      <c r="G5" s="3"/>
      <c r="H5" s="4" t="s">
        <v>11</v>
      </c>
      <c r="I5" s="2">
        <v>165.27</v>
      </c>
      <c r="J5" s="3"/>
      <c r="K5" s="3"/>
      <c r="L5" s="3"/>
      <c r="M5" s="3"/>
      <c r="N5" s="3"/>
      <c r="O5" s="4" t="s">
        <v>11</v>
      </c>
      <c r="P5" s="2">
        <v>253.57</v>
      </c>
      <c r="Q5" s="3"/>
      <c r="R5" s="3"/>
      <c r="S5" s="3"/>
      <c r="T5" s="3"/>
      <c r="U5" s="3"/>
      <c r="V5" s="4" t="s">
        <v>11</v>
      </c>
      <c r="W5" s="2">
        <v>168.27</v>
      </c>
      <c r="X5" s="3"/>
      <c r="Y5" s="3"/>
      <c r="Z5" s="3"/>
      <c r="AA5" s="3"/>
      <c r="AB5" s="3"/>
      <c r="AC5" s="4" t="s">
        <v>11</v>
      </c>
      <c r="AD5" s="2">
        <v>259.04</v>
      </c>
      <c r="AE5" s="3"/>
      <c r="AF5" s="3"/>
      <c r="AG5" s="3"/>
      <c r="AH5" s="3"/>
      <c r="AI5" s="3"/>
    </row>
    <row r="6" ht="16" customHeight="1" spans="1:35">
      <c r="A6" s="4" t="s">
        <v>14</v>
      </c>
      <c r="B6" s="2">
        <v>115.95</v>
      </c>
      <c r="C6" s="3"/>
      <c r="D6" s="3"/>
      <c r="E6" s="3"/>
      <c r="F6" s="3"/>
      <c r="G6" s="3"/>
      <c r="H6" s="4" t="s">
        <v>14</v>
      </c>
      <c r="I6" s="2">
        <v>141.57</v>
      </c>
      <c r="J6" s="3"/>
      <c r="K6" s="3"/>
      <c r="L6" s="3"/>
      <c r="M6" s="3"/>
      <c r="N6" s="3"/>
      <c r="O6" s="4" t="s">
        <v>14</v>
      </c>
      <c r="P6" s="2">
        <v>208.02</v>
      </c>
      <c r="Q6" s="3"/>
      <c r="R6" s="3"/>
      <c r="S6" s="3"/>
      <c r="T6" s="3"/>
      <c r="U6" s="3"/>
      <c r="V6" s="4" t="s">
        <v>14</v>
      </c>
      <c r="W6" s="2">
        <v>228.3</v>
      </c>
      <c r="X6" s="3"/>
      <c r="Y6" s="3"/>
      <c r="Z6" s="3"/>
      <c r="AA6" s="3"/>
      <c r="AB6" s="3"/>
      <c r="AC6" s="4" t="s">
        <v>14</v>
      </c>
      <c r="AD6" s="2">
        <v>179.78</v>
      </c>
      <c r="AE6" s="3"/>
      <c r="AF6" s="3"/>
      <c r="AG6" s="3"/>
      <c r="AH6" s="3"/>
      <c r="AI6" s="3"/>
    </row>
    <row r="7" ht="16" customHeight="1" spans="1:35">
      <c r="A7" s="4" t="s">
        <v>17</v>
      </c>
      <c r="B7" s="2">
        <v>140.47</v>
      </c>
      <c r="C7" s="3"/>
      <c r="D7" s="3"/>
      <c r="E7" s="3"/>
      <c r="F7" s="3"/>
      <c r="G7" s="3"/>
      <c r="H7" s="4" t="s">
        <v>17</v>
      </c>
      <c r="I7" s="2">
        <v>136.25</v>
      </c>
      <c r="J7" s="3"/>
      <c r="K7" s="3"/>
      <c r="L7" s="3"/>
      <c r="M7" s="3"/>
      <c r="N7" s="3"/>
      <c r="O7" s="4" t="s">
        <v>17</v>
      </c>
      <c r="P7" s="4" t="s">
        <v>13</v>
      </c>
      <c r="Q7" s="3"/>
      <c r="R7" s="3"/>
      <c r="S7" s="3"/>
      <c r="T7" s="3"/>
      <c r="U7" s="3"/>
      <c r="V7" s="4" t="s">
        <v>17</v>
      </c>
      <c r="W7" s="2">
        <v>216.93</v>
      </c>
      <c r="X7" s="3"/>
      <c r="Y7" s="3"/>
      <c r="Z7" s="3"/>
      <c r="AA7" s="3"/>
      <c r="AB7" s="3"/>
      <c r="AC7" s="4" t="s">
        <v>17</v>
      </c>
      <c r="AD7" s="2">
        <v>217.98</v>
      </c>
      <c r="AE7" s="3"/>
      <c r="AF7" s="3"/>
      <c r="AG7" s="3"/>
      <c r="AH7" s="3"/>
      <c r="AI7" s="3"/>
    </row>
    <row r="8" ht="16" customHeight="1" spans="1:35">
      <c r="A8" s="4" t="s">
        <v>19</v>
      </c>
      <c r="B8" s="2">
        <v>56.21</v>
      </c>
      <c r="C8" s="3"/>
      <c r="D8" s="3"/>
      <c r="E8" s="3"/>
      <c r="F8" s="3"/>
      <c r="G8" s="3"/>
      <c r="H8" s="4" t="s">
        <v>19</v>
      </c>
      <c r="I8" s="2">
        <v>153.9</v>
      </c>
      <c r="J8" s="3"/>
      <c r="K8" s="3"/>
      <c r="L8" s="3"/>
      <c r="M8" s="3"/>
      <c r="N8" s="3"/>
      <c r="O8" s="4" t="s">
        <v>19</v>
      </c>
      <c r="P8" s="4" t="s">
        <v>13</v>
      </c>
      <c r="Q8" s="3"/>
      <c r="R8" s="3"/>
      <c r="S8" s="3"/>
      <c r="T8" s="3"/>
      <c r="U8" s="3"/>
      <c r="V8" s="4" t="s">
        <v>19</v>
      </c>
      <c r="W8" s="2">
        <v>221.26</v>
      </c>
      <c r="X8" s="3"/>
      <c r="Y8" s="3"/>
      <c r="Z8" s="3"/>
      <c r="AA8" s="3"/>
      <c r="AB8" s="3"/>
      <c r="AC8" s="4" t="s">
        <v>19</v>
      </c>
      <c r="AD8" s="2">
        <v>250.06</v>
      </c>
      <c r="AE8" s="3"/>
      <c r="AF8" s="3"/>
      <c r="AG8" s="3"/>
      <c r="AH8" s="3"/>
      <c r="AI8" s="3"/>
    </row>
    <row r="9" ht="16" customHeight="1" spans="1:35">
      <c r="A9" s="4" t="s">
        <v>21</v>
      </c>
      <c r="B9" s="2">
        <v>117.49</v>
      </c>
      <c r="C9" s="3"/>
      <c r="D9" s="3"/>
      <c r="E9" s="3"/>
      <c r="F9" s="3"/>
      <c r="G9" s="3"/>
      <c r="H9" s="4" t="s">
        <v>21</v>
      </c>
      <c r="I9" s="2">
        <v>154.45</v>
      </c>
      <c r="J9" s="3"/>
      <c r="K9" s="3"/>
      <c r="L9" s="3"/>
      <c r="M9" s="3"/>
      <c r="N9" s="3"/>
      <c r="O9" s="4" t="s">
        <v>21</v>
      </c>
      <c r="P9" s="2">
        <v>179.74</v>
      </c>
      <c r="Q9" s="3"/>
      <c r="R9" s="3"/>
      <c r="S9" s="3"/>
      <c r="T9" s="3"/>
      <c r="U9" s="3"/>
      <c r="V9" s="4" t="s">
        <v>21</v>
      </c>
      <c r="W9" s="2">
        <v>224.56</v>
      </c>
      <c r="X9" s="3"/>
      <c r="Y9" s="3"/>
      <c r="Z9" s="3"/>
      <c r="AA9" s="3"/>
      <c r="AB9" s="3"/>
      <c r="AC9" s="4" t="s">
        <v>21</v>
      </c>
      <c r="AD9" s="2">
        <v>191.56</v>
      </c>
      <c r="AE9" s="3"/>
      <c r="AF9" s="3"/>
      <c r="AG9" s="3"/>
      <c r="AH9" s="3"/>
      <c r="AI9" s="3"/>
    </row>
    <row r="10" ht="16" customHeight="1" spans="1:35">
      <c r="A10" s="4" t="s">
        <v>23</v>
      </c>
      <c r="B10" s="2">
        <v>124.2</v>
      </c>
      <c r="C10" s="3"/>
      <c r="D10" s="3"/>
      <c r="E10" s="3"/>
      <c r="F10" s="3"/>
      <c r="G10" s="3"/>
      <c r="H10" s="4" t="s">
        <v>23</v>
      </c>
      <c r="I10" s="4" t="s">
        <v>13</v>
      </c>
      <c r="J10" s="3"/>
      <c r="K10" s="3"/>
      <c r="L10" s="3"/>
      <c r="M10" s="3"/>
      <c r="N10" s="3"/>
      <c r="O10" s="4" t="s">
        <v>23</v>
      </c>
      <c r="P10" s="2">
        <v>177.97</v>
      </c>
      <c r="Q10" s="3"/>
      <c r="R10" s="3"/>
      <c r="S10" s="3"/>
      <c r="T10" s="3"/>
      <c r="U10" s="3"/>
      <c r="V10" s="4" t="s">
        <v>23</v>
      </c>
      <c r="W10" s="2">
        <v>198.36</v>
      </c>
      <c r="X10" s="3"/>
      <c r="Y10" s="3"/>
      <c r="Z10" s="3"/>
      <c r="AA10" s="3"/>
      <c r="AB10" s="3"/>
      <c r="AC10" s="4" t="s">
        <v>23</v>
      </c>
      <c r="AD10" s="2">
        <v>194.6</v>
      </c>
      <c r="AE10" s="3"/>
      <c r="AF10" s="3"/>
      <c r="AG10" s="3"/>
      <c r="AH10" s="3"/>
      <c r="AI10" s="3"/>
    </row>
    <row r="11" ht="16" customHeight="1" spans="1:35">
      <c r="A11" s="4" t="s">
        <v>64</v>
      </c>
      <c r="B11" s="2">
        <v>176.2</v>
      </c>
      <c r="C11" s="3"/>
      <c r="D11" s="3"/>
      <c r="E11" s="3"/>
      <c r="F11" s="3"/>
      <c r="G11" s="3"/>
      <c r="H11" s="4" t="s">
        <v>25</v>
      </c>
      <c r="I11" s="2">
        <v>198.33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 t="s">
        <v>25</v>
      </c>
      <c r="W11" s="2">
        <v>184.13</v>
      </c>
      <c r="X11" s="3"/>
      <c r="Y11" s="3"/>
      <c r="Z11" s="3"/>
      <c r="AA11" s="3"/>
      <c r="AB11" s="3"/>
      <c r="AC11" s="4" t="s">
        <v>25</v>
      </c>
      <c r="AD11" s="2">
        <v>183.01</v>
      </c>
      <c r="AE11" s="3"/>
      <c r="AF11" s="3"/>
      <c r="AG11" s="3"/>
      <c r="AH11" s="3"/>
      <c r="AI11" s="3"/>
    </row>
    <row r="12" ht="16" customHeight="1" spans="1:35">
      <c r="A12" s="4" t="s">
        <v>25</v>
      </c>
      <c r="B12" s="2">
        <v>120.44</v>
      </c>
      <c r="C12" s="3"/>
      <c r="D12" s="3"/>
      <c r="E12" s="3"/>
      <c r="F12" s="3"/>
      <c r="G12" s="3"/>
      <c r="H12" s="4" t="s">
        <v>61</v>
      </c>
      <c r="I12" s="2">
        <v>118.1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 t="s">
        <v>61</v>
      </c>
      <c r="W12" s="2">
        <v>226.41</v>
      </c>
      <c r="X12" s="3"/>
      <c r="Y12" s="3"/>
      <c r="Z12" s="3"/>
      <c r="AA12" s="3"/>
      <c r="AB12" s="3"/>
      <c r="AC12" s="4" t="s">
        <v>61</v>
      </c>
      <c r="AD12" s="2">
        <v>194.34</v>
      </c>
      <c r="AE12" s="3"/>
      <c r="AF12" s="3"/>
      <c r="AG12" s="3"/>
      <c r="AH12" s="3"/>
      <c r="AI12" s="3"/>
    </row>
    <row r="13" ht="16" customHeight="1" spans="1:35">
      <c r="A13" s="4" t="s">
        <v>65</v>
      </c>
      <c r="B13" s="5">
        <v>157.26</v>
      </c>
      <c r="C13" s="3"/>
      <c r="D13" s="3"/>
      <c r="E13" s="3"/>
      <c r="F13" s="3"/>
      <c r="G13" s="3"/>
      <c r="H13" s="4" t="s">
        <v>61</v>
      </c>
      <c r="I13" s="2">
        <v>141.98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 t="s">
        <v>62</v>
      </c>
      <c r="AD13" s="2">
        <v>190.86</v>
      </c>
      <c r="AE13" s="3"/>
      <c r="AF13" s="3"/>
      <c r="AG13" s="3"/>
      <c r="AH13" s="3"/>
      <c r="AI13" s="3"/>
    </row>
    <row r="14" ht="16" customHeight="1" spans="1:35">
      <c r="A14" s="4" t="s">
        <v>61</v>
      </c>
      <c r="B14" s="2">
        <v>156.88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</sheetData>
  <mergeCells count="5">
    <mergeCell ref="A1:G1"/>
    <mergeCell ref="H1:N1"/>
    <mergeCell ref="O1:U1"/>
    <mergeCell ref="V1:AB1"/>
    <mergeCell ref="AC1:AI1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3"/>
  <sheetViews>
    <sheetView showGridLines="0" workbookViewId="0">
      <selection activeCell="A1" sqref="A1:G1"/>
    </sheetView>
  </sheetViews>
  <sheetFormatPr defaultColWidth="8.83333333333333" defaultRowHeight="13.9" customHeight="1"/>
  <cols>
    <col min="1" max="35" width="9" style="1" customWidth="1"/>
    <col min="36" max="256" width="8.85185185185185" style="1" customWidth="1"/>
  </cols>
  <sheetData>
    <row r="1" ht="16" customHeight="1" spans="1:35">
      <c r="A1" s="2">
        <v>1</v>
      </c>
      <c r="B1" s="3"/>
      <c r="C1" s="3"/>
      <c r="D1" s="3"/>
      <c r="E1" s="3"/>
      <c r="F1" s="3"/>
      <c r="G1" s="3"/>
      <c r="H1" s="2">
        <v>2</v>
      </c>
      <c r="I1" s="3"/>
      <c r="J1" s="3"/>
      <c r="K1" s="3"/>
      <c r="L1" s="3"/>
      <c r="M1" s="3"/>
      <c r="N1" s="3"/>
      <c r="O1" s="2">
        <v>3</v>
      </c>
      <c r="P1" s="3"/>
      <c r="Q1" s="3"/>
      <c r="R1" s="3"/>
      <c r="S1" s="3"/>
      <c r="T1" s="3"/>
      <c r="U1" s="3"/>
      <c r="V1" s="2">
        <v>4</v>
      </c>
      <c r="W1" s="3"/>
      <c r="X1" s="3"/>
      <c r="Y1" s="3"/>
      <c r="Z1" s="3"/>
      <c r="AA1" s="3"/>
      <c r="AB1" s="3"/>
      <c r="AC1" s="2">
        <v>5</v>
      </c>
      <c r="AD1" s="3"/>
      <c r="AE1" s="3"/>
      <c r="AF1" s="3"/>
      <c r="AG1" s="3"/>
      <c r="AH1" s="3"/>
      <c r="AI1" s="3"/>
    </row>
    <row r="2" ht="16" customHeight="1" spans="1:35">
      <c r="A2" s="4" t="s">
        <v>0</v>
      </c>
      <c r="B2" s="4" t="s">
        <v>1</v>
      </c>
      <c r="C2" s="4" t="s">
        <v>2</v>
      </c>
      <c r="D2" s="4" t="s">
        <v>3</v>
      </c>
      <c r="E2" s="4" t="s">
        <v>28</v>
      </c>
      <c r="F2" s="4" t="s">
        <v>5</v>
      </c>
      <c r="G2" s="4" t="s">
        <v>6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28</v>
      </c>
      <c r="M2" s="4" t="s">
        <v>5</v>
      </c>
      <c r="N2" s="4" t="s">
        <v>6</v>
      </c>
      <c r="O2" s="4" t="s">
        <v>0</v>
      </c>
      <c r="P2" s="4" t="s">
        <v>1</v>
      </c>
      <c r="Q2" s="4" t="s">
        <v>2</v>
      </c>
      <c r="R2" s="4" t="s">
        <v>3</v>
      </c>
      <c r="S2" s="4" t="s">
        <v>28</v>
      </c>
      <c r="T2" s="4" t="s">
        <v>5</v>
      </c>
      <c r="U2" s="4" t="s">
        <v>6</v>
      </c>
      <c r="V2" s="4" t="s">
        <v>0</v>
      </c>
      <c r="W2" s="4" t="s">
        <v>1</v>
      </c>
      <c r="X2" s="4" t="s">
        <v>2</v>
      </c>
      <c r="Y2" s="4" t="s">
        <v>3</v>
      </c>
      <c r="Z2" s="4" t="s">
        <v>28</v>
      </c>
      <c r="AA2" s="4" t="s">
        <v>5</v>
      </c>
      <c r="AB2" s="4" t="s">
        <v>6</v>
      </c>
      <c r="AC2" s="4" t="s">
        <v>0</v>
      </c>
      <c r="AD2" s="4" t="s">
        <v>1</v>
      </c>
      <c r="AE2" s="4" t="s">
        <v>2</v>
      </c>
      <c r="AF2" s="4" t="s">
        <v>3</v>
      </c>
      <c r="AG2" s="4" t="s">
        <v>28</v>
      </c>
      <c r="AH2" s="4" t="s">
        <v>5</v>
      </c>
      <c r="AI2" s="4" t="s">
        <v>6</v>
      </c>
    </row>
    <row r="3" ht="16" customHeight="1" spans="1:35">
      <c r="A3" s="4" t="s">
        <v>7</v>
      </c>
      <c r="B3" s="2">
        <v>102.41</v>
      </c>
      <c r="C3" s="3"/>
      <c r="D3" s="3"/>
      <c r="E3" s="3"/>
      <c r="F3" s="3"/>
      <c r="G3" s="3"/>
      <c r="H3" s="4" t="s">
        <v>9</v>
      </c>
      <c r="I3" s="2">
        <v>70.63</v>
      </c>
      <c r="J3" s="3"/>
      <c r="K3" s="3"/>
      <c r="L3" s="3"/>
      <c r="M3" s="3"/>
      <c r="N3" s="3"/>
      <c r="O3" s="4" t="s">
        <v>7</v>
      </c>
      <c r="P3" s="2">
        <v>117.14</v>
      </c>
      <c r="Q3" s="3"/>
      <c r="R3" s="3"/>
      <c r="S3" s="3"/>
      <c r="T3" s="3"/>
      <c r="U3" s="3"/>
      <c r="V3" s="4" t="s">
        <v>7</v>
      </c>
      <c r="W3" s="2">
        <v>92.16</v>
      </c>
      <c r="X3" s="3"/>
      <c r="Y3" s="3"/>
      <c r="Z3" s="3"/>
      <c r="AA3" s="3"/>
      <c r="AB3" s="3"/>
      <c r="AC3" s="4" t="s">
        <v>7</v>
      </c>
      <c r="AD3" s="2">
        <v>85.28</v>
      </c>
      <c r="AE3" s="3"/>
      <c r="AF3" s="3"/>
      <c r="AG3" s="3"/>
      <c r="AH3" s="3"/>
      <c r="AI3" s="3"/>
    </row>
    <row r="4" ht="16" customHeight="1" spans="1:35">
      <c r="A4" s="4" t="s">
        <v>8</v>
      </c>
      <c r="B4" s="2">
        <v>89.56</v>
      </c>
      <c r="C4" s="3"/>
      <c r="D4" s="3"/>
      <c r="E4" s="3"/>
      <c r="F4" s="3"/>
      <c r="G4" s="3"/>
      <c r="H4" s="4" t="s">
        <v>10</v>
      </c>
      <c r="I4" s="2">
        <v>126.92</v>
      </c>
      <c r="J4" s="3"/>
      <c r="K4" s="3"/>
      <c r="L4" s="3"/>
      <c r="M4" s="3"/>
      <c r="N4" s="3"/>
      <c r="O4" s="4" t="s">
        <v>8</v>
      </c>
      <c r="P4" s="2">
        <v>149.45</v>
      </c>
      <c r="Q4" s="3"/>
      <c r="R4" s="3"/>
      <c r="S4" s="3"/>
      <c r="T4" s="3"/>
      <c r="U4" s="3"/>
      <c r="V4" s="4" t="s">
        <v>8</v>
      </c>
      <c r="W4" s="2">
        <v>91.53</v>
      </c>
      <c r="X4" s="3"/>
      <c r="Y4" s="3"/>
      <c r="Z4" s="3"/>
      <c r="AA4" s="3"/>
      <c r="AB4" s="3"/>
      <c r="AC4" s="4" t="s">
        <v>8</v>
      </c>
      <c r="AD4" s="2">
        <v>116.87</v>
      </c>
      <c r="AE4" s="3"/>
      <c r="AF4" s="3"/>
      <c r="AG4" s="3"/>
      <c r="AH4" s="3"/>
      <c r="AI4" s="3"/>
    </row>
    <row r="5" ht="16" customHeight="1" spans="1:35">
      <c r="A5" s="4" t="s">
        <v>11</v>
      </c>
      <c r="B5" s="2">
        <v>112.52</v>
      </c>
      <c r="C5" s="3"/>
      <c r="D5" s="3"/>
      <c r="E5" s="3"/>
      <c r="F5" s="3"/>
      <c r="G5" s="3"/>
      <c r="H5" s="4" t="s">
        <v>12</v>
      </c>
      <c r="I5" s="2">
        <v>112.41</v>
      </c>
      <c r="J5" s="3"/>
      <c r="K5" s="3"/>
      <c r="L5" s="3"/>
      <c r="M5" s="3"/>
      <c r="N5" s="3"/>
      <c r="O5" s="4" t="s">
        <v>11</v>
      </c>
      <c r="P5" s="2">
        <v>137.73</v>
      </c>
      <c r="Q5" s="3"/>
      <c r="R5" s="3"/>
      <c r="S5" s="3"/>
      <c r="T5" s="3"/>
      <c r="U5" s="3"/>
      <c r="V5" s="4" t="s">
        <v>11</v>
      </c>
      <c r="W5" s="2">
        <v>202.98</v>
      </c>
      <c r="X5" s="3"/>
      <c r="Y5" s="3"/>
      <c r="Z5" s="3"/>
      <c r="AA5" s="3"/>
      <c r="AB5" s="3"/>
      <c r="AC5" s="4" t="s">
        <v>11</v>
      </c>
      <c r="AD5" s="2">
        <v>137.83</v>
      </c>
      <c r="AE5" s="3"/>
      <c r="AF5" s="3"/>
      <c r="AG5" s="3"/>
      <c r="AH5" s="3"/>
      <c r="AI5" s="3"/>
    </row>
    <row r="6" ht="16" customHeight="1" spans="1:35">
      <c r="A6" s="4" t="s">
        <v>14</v>
      </c>
      <c r="B6" s="2">
        <v>103.69</v>
      </c>
      <c r="C6" s="3"/>
      <c r="D6" s="3"/>
      <c r="E6" s="3"/>
      <c r="F6" s="3"/>
      <c r="G6" s="3"/>
      <c r="H6" s="4" t="s">
        <v>16</v>
      </c>
      <c r="I6" s="2">
        <v>151.94</v>
      </c>
      <c r="J6" s="3"/>
      <c r="K6" s="3"/>
      <c r="L6" s="3"/>
      <c r="M6" s="3"/>
      <c r="N6" s="3"/>
      <c r="O6" s="4" t="s">
        <v>14</v>
      </c>
      <c r="P6" s="2">
        <v>118.95</v>
      </c>
      <c r="Q6" s="3"/>
      <c r="R6" s="3"/>
      <c r="S6" s="3"/>
      <c r="T6" s="3"/>
      <c r="U6" s="3"/>
      <c r="V6" s="4" t="s">
        <v>14</v>
      </c>
      <c r="W6" s="2">
        <v>205.11</v>
      </c>
      <c r="X6" s="3"/>
      <c r="Y6" s="3"/>
      <c r="Z6" s="3"/>
      <c r="AA6" s="3"/>
      <c r="AB6" s="3"/>
      <c r="AC6" s="4" t="s">
        <v>14</v>
      </c>
      <c r="AD6" s="2">
        <v>111.62</v>
      </c>
      <c r="AE6" s="3"/>
      <c r="AF6" s="3"/>
      <c r="AG6" s="3"/>
      <c r="AH6" s="3"/>
      <c r="AI6" s="3"/>
    </row>
    <row r="7" ht="16" customHeight="1" spans="1:35">
      <c r="A7" s="4" t="s">
        <v>17</v>
      </c>
      <c r="B7" s="2">
        <v>147.99</v>
      </c>
      <c r="C7" s="3"/>
      <c r="D7" s="3"/>
      <c r="E7" s="3"/>
      <c r="F7" s="3"/>
      <c r="G7" s="3"/>
      <c r="H7" s="4" t="s">
        <v>18</v>
      </c>
      <c r="I7" s="2">
        <v>171.68</v>
      </c>
      <c r="J7" s="3"/>
      <c r="K7" s="3"/>
      <c r="L7" s="3"/>
      <c r="M7" s="3"/>
      <c r="N7" s="3"/>
      <c r="O7" s="4" t="s">
        <v>17</v>
      </c>
      <c r="P7" s="2">
        <v>136.56</v>
      </c>
      <c r="Q7" s="3"/>
      <c r="R7" s="3"/>
      <c r="S7" s="3"/>
      <c r="T7" s="3"/>
      <c r="U7" s="3"/>
      <c r="V7" s="4" t="s">
        <v>17</v>
      </c>
      <c r="W7" s="2">
        <v>274.02</v>
      </c>
      <c r="X7" s="3"/>
      <c r="Y7" s="3"/>
      <c r="Z7" s="3"/>
      <c r="AA7" s="3"/>
      <c r="AB7" s="3"/>
      <c r="AC7" s="4" t="s">
        <v>17</v>
      </c>
      <c r="AD7" s="2">
        <v>128.82</v>
      </c>
      <c r="AE7" s="3"/>
      <c r="AF7" s="3"/>
      <c r="AG7" s="3"/>
      <c r="AH7" s="3"/>
      <c r="AI7" s="3"/>
    </row>
    <row r="8" ht="16" customHeight="1" spans="1:35">
      <c r="A8" s="4" t="s">
        <v>19</v>
      </c>
      <c r="B8" s="2">
        <v>135.55</v>
      </c>
      <c r="C8" s="3"/>
      <c r="D8" s="3"/>
      <c r="E8" s="3"/>
      <c r="F8" s="3"/>
      <c r="G8" s="3"/>
      <c r="H8" s="4" t="s">
        <v>20</v>
      </c>
      <c r="I8" s="2">
        <v>111.49</v>
      </c>
      <c r="J8" s="3"/>
      <c r="K8" s="3"/>
      <c r="L8" s="3"/>
      <c r="M8" s="3"/>
      <c r="N8" s="3"/>
      <c r="O8" s="4" t="s">
        <v>19</v>
      </c>
      <c r="P8" s="2">
        <v>218.71</v>
      </c>
      <c r="Q8" s="3"/>
      <c r="R8" s="3"/>
      <c r="S8" s="3"/>
      <c r="T8" s="3"/>
      <c r="U8" s="3"/>
      <c r="V8" s="4" t="s">
        <v>19</v>
      </c>
      <c r="W8" s="2">
        <v>138.42</v>
      </c>
      <c r="X8" s="3"/>
      <c r="Y8" s="3"/>
      <c r="Z8" s="3"/>
      <c r="AA8" s="3"/>
      <c r="AB8" s="3"/>
      <c r="AC8" s="4" t="s">
        <v>19</v>
      </c>
      <c r="AD8" s="2">
        <v>120.39</v>
      </c>
      <c r="AE8" s="3"/>
      <c r="AF8" s="3"/>
      <c r="AG8" s="3"/>
      <c r="AH8" s="3"/>
      <c r="AI8" s="3"/>
    </row>
    <row r="9" ht="16" customHeight="1" spans="1:35">
      <c r="A9" s="4" t="s">
        <v>21</v>
      </c>
      <c r="B9" s="2">
        <v>148.11</v>
      </c>
      <c r="C9" s="3"/>
      <c r="D9" s="3"/>
      <c r="E9" s="3"/>
      <c r="F9" s="3"/>
      <c r="G9" s="3"/>
      <c r="H9" s="4" t="s">
        <v>22</v>
      </c>
      <c r="I9" s="2">
        <v>135.1</v>
      </c>
      <c r="J9" s="3"/>
      <c r="K9" s="3"/>
      <c r="L9" s="3"/>
      <c r="M9" s="3"/>
      <c r="N9" s="3"/>
      <c r="O9" s="4" t="s">
        <v>21</v>
      </c>
      <c r="P9" s="2">
        <v>129.8</v>
      </c>
      <c r="Q9" s="3"/>
      <c r="R9" s="3"/>
      <c r="S9" s="3"/>
      <c r="T9" s="3"/>
      <c r="U9" s="3"/>
      <c r="V9" s="4" t="s">
        <v>21</v>
      </c>
      <c r="W9" s="2">
        <v>192.45</v>
      </c>
      <c r="X9" s="3"/>
      <c r="Y9" s="3"/>
      <c r="Z9" s="3"/>
      <c r="AA9" s="3"/>
      <c r="AB9" s="3"/>
      <c r="AC9" s="4" t="s">
        <v>21</v>
      </c>
      <c r="AD9" s="2">
        <v>119.88</v>
      </c>
      <c r="AE9" s="3"/>
      <c r="AF9" s="3"/>
      <c r="AG9" s="3"/>
      <c r="AH9" s="3"/>
      <c r="AI9" s="3"/>
    </row>
    <row r="10" ht="16" customHeight="1" spans="1:35">
      <c r="A10" s="4" t="s">
        <v>23</v>
      </c>
      <c r="B10" s="2">
        <v>139.57</v>
      </c>
      <c r="C10" s="3"/>
      <c r="D10" s="3"/>
      <c r="E10" s="3"/>
      <c r="F10" s="3"/>
      <c r="G10" s="3"/>
      <c r="H10" s="4" t="s">
        <v>24</v>
      </c>
      <c r="I10" s="2">
        <v>160.09</v>
      </c>
      <c r="J10" s="3"/>
      <c r="K10" s="3"/>
      <c r="L10" s="3"/>
      <c r="M10" s="3"/>
      <c r="N10" s="3"/>
      <c r="O10" s="4" t="s">
        <v>23</v>
      </c>
      <c r="P10" s="2">
        <v>176.45</v>
      </c>
      <c r="Q10" s="3"/>
      <c r="R10" s="3"/>
      <c r="S10" s="3"/>
      <c r="T10" s="3"/>
      <c r="U10" s="3"/>
      <c r="V10" s="4" t="s">
        <v>23</v>
      </c>
      <c r="W10" s="2">
        <v>212.06</v>
      </c>
      <c r="X10" s="3"/>
      <c r="Y10" s="3"/>
      <c r="Z10" s="3"/>
      <c r="AA10" s="3"/>
      <c r="AB10" s="3"/>
      <c r="AC10" s="4" t="s">
        <v>23</v>
      </c>
      <c r="AD10" s="2">
        <v>101.53</v>
      </c>
      <c r="AE10" s="3"/>
      <c r="AF10" s="3"/>
      <c r="AG10" s="3"/>
      <c r="AH10" s="3"/>
      <c r="AI10" s="3"/>
    </row>
    <row r="11" ht="16" customHeight="1" spans="1:35">
      <c r="A11" s="4" t="s">
        <v>25</v>
      </c>
      <c r="B11" s="2">
        <v>150.83</v>
      </c>
      <c r="C11" s="3"/>
      <c r="D11" s="3"/>
      <c r="E11" s="3"/>
      <c r="F11" s="3"/>
      <c r="G11" s="3"/>
      <c r="H11" s="4" t="s">
        <v>26</v>
      </c>
      <c r="I11" s="2">
        <v>168.33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 t="s">
        <v>25</v>
      </c>
      <c r="AD11" s="2">
        <v>59.2</v>
      </c>
      <c r="AE11" s="3"/>
      <c r="AF11" s="3"/>
      <c r="AG11" s="3"/>
      <c r="AH11" s="3"/>
      <c r="AI11" s="3"/>
    </row>
    <row r="12" ht="16" customHeight="1" spans="1:35">
      <c r="A12" s="4" t="s">
        <v>61</v>
      </c>
      <c r="B12" s="2">
        <v>165.49</v>
      </c>
      <c r="C12" s="3"/>
      <c r="D12" s="3"/>
      <c r="E12" s="3"/>
      <c r="F12" s="3"/>
      <c r="G12" s="3"/>
      <c r="H12" s="4" t="s">
        <v>66</v>
      </c>
      <c r="I12" s="2">
        <v>127.71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 t="s">
        <v>61</v>
      </c>
      <c r="AD12" s="2">
        <v>117.74</v>
      </c>
      <c r="AE12" s="3"/>
      <c r="AF12" s="3"/>
      <c r="AG12" s="3"/>
      <c r="AH12" s="3"/>
      <c r="AI12" s="3"/>
    </row>
    <row r="13" ht="16" customHeight="1" spans="1:35">
      <c r="A13" s="4" t="s">
        <v>62</v>
      </c>
      <c r="B13" s="2">
        <v>158.24</v>
      </c>
      <c r="C13" s="3"/>
      <c r="D13" s="3"/>
      <c r="E13" s="3"/>
      <c r="F13" s="3"/>
      <c r="G13" s="3"/>
      <c r="H13" s="4" t="s">
        <v>67</v>
      </c>
      <c r="I13" s="2">
        <v>78.99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 t="s">
        <v>68</v>
      </c>
      <c r="AD13" s="2">
        <v>419.74</v>
      </c>
      <c r="AE13" s="3"/>
      <c r="AF13" s="3"/>
      <c r="AG13" s="3"/>
      <c r="AH13" s="3"/>
      <c r="AI13" s="3"/>
    </row>
  </sheetData>
  <mergeCells count="5">
    <mergeCell ref="A1:G1"/>
    <mergeCell ref="H1:N1"/>
    <mergeCell ref="O1:U1"/>
    <mergeCell ref="V1:AB1"/>
    <mergeCell ref="AC1:AI1"/>
  </mergeCells>
  <pageMargins left="0.699305555555556" right="0.699305555555556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114</vt:lpstr>
      <vt:lpstr>212</vt:lpstr>
      <vt:lpstr>212 graph</vt:lpstr>
      <vt:lpstr>214</vt:lpstr>
      <vt:lpstr>414</vt:lpstr>
      <vt:lpstr>513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</cp:lastModifiedBy>
  <dcterms:created xsi:type="dcterms:W3CDTF">2017-09-26T10:45:00Z</dcterms:created>
  <dcterms:modified xsi:type="dcterms:W3CDTF">2017-09-27T11:58:01Z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