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Ergebnisse Isotope\"/>
    </mc:Choice>
  </mc:AlternateContent>
  <bookViews>
    <workbookView xWindow="120" yWindow="90" windowWidth="23895" windowHeight="14535" activeTab="1"/>
  </bookViews>
  <sheets>
    <sheet name="Alle+GMWL" sheetId="2" r:id="rId1"/>
    <sheet name="tbl_Temp6" sheetId="1" r:id="rId2"/>
  </sheets>
  <externalReferences>
    <externalReference r:id="rId3"/>
  </externalReferences>
  <definedNames>
    <definedName name="Sample_and_Result_Info">#REF!</definedName>
    <definedName name="tbl_Temp6">tbl_Temp6!$A$1:$H$28</definedName>
  </definedNames>
  <calcPr calcId="152511"/>
</workbook>
</file>

<file path=xl/calcChain.xml><?xml version="1.0" encoding="utf-8"?>
<calcChain xmlns="http://schemas.openxmlformats.org/spreadsheetml/2006/main">
  <c r="E59" i="1" l="1"/>
  <c r="E58" i="1"/>
  <c r="F82" i="1" l="1"/>
  <c r="F81" i="1"/>
  <c r="E82" i="1"/>
  <c r="E81" i="1"/>
</calcChain>
</file>

<file path=xl/sharedStrings.xml><?xml version="1.0" encoding="utf-8"?>
<sst xmlns="http://schemas.openxmlformats.org/spreadsheetml/2006/main" count="98" uniqueCount="76">
  <si>
    <t>OurLabID</t>
  </si>
  <si>
    <t>Sample ID</t>
  </si>
  <si>
    <t>DE</t>
  </si>
  <si>
    <t>max</t>
  </si>
  <si>
    <t>min</t>
  </si>
  <si>
    <t>W-1280</t>
  </si>
  <si>
    <t>HYL-252</t>
  </si>
  <si>
    <t>Schnee FHL</t>
  </si>
  <si>
    <t>W-1514</t>
  </si>
  <si>
    <t>HYL-485</t>
  </si>
  <si>
    <t>Precipitation</t>
  </si>
  <si>
    <t>Niederschlag</t>
  </si>
  <si>
    <t>δ2H, in ‰</t>
  </si>
  <si>
    <t>δ2H Comment</t>
  </si>
  <si>
    <t>δ18O, in ‰</t>
  </si>
  <si>
    <t>δ18O Comment</t>
  </si>
  <si>
    <t>Aquifer</t>
  </si>
  <si>
    <t>River/Lake</t>
  </si>
  <si>
    <t>Conductivity</t>
  </si>
  <si>
    <t>Temperature</t>
  </si>
  <si>
    <t>pH</t>
  </si>
  <si>
    <t>State or Province</t>
  </si>
  <si>
    <t>Country Code</t>
  </si>
  <si>
    <t>Latitude</t>
  </si>
  <si>
    <t>Longitude</t>
  </si>
  <si>
    <t>LatLong Accuracy</t>
  </si>
  <si>
    <t>Collection Date/Time (Start)</t>
  </si>
  <si>
    <t>Collection Date/Time (end)</t>
  </si>
  <si>
    <t>Elevation</t>
  </si>
  <si>
    <t>Meters or Feet</t>
  </si>
  <si>
    <t>Top</t>
  </si>
  <si>
    <t>Bottom</t>
  </si>
  <si>
    <t>Alkalinity</t>
  </si>
  <si>
    <t>Other Info</t>
  </si>
  <si>
    <t>W-1546</t>
  </si>
  <si>
    <t>HYL-517</t>
  </si>
  <si>
    <t>rain water</t>
  </si>
  <si>
    <t>Wetterstation</t>
  </si>
  <si>
    <t>W-1547</t>
  </si>
  <si>
    <t>HYL-518</t>
  </si>
  <si>
    <t>snow</t>
  </si>
  <si>
    <t>Schnee</t>
  </si>
  <si>
    <t>W-1554</t>
  </si>
  <si>
    <t>HYL-525</t>
  </si>
  <si>
    <t>precipitation</t>
  </si>
  <si>
    <t>Unknown</t>
  </si>
  <si>
    <t>m</t>
  </si>
  <si>
    <t>W-1505</t>
  </si>
  <si>
    <t>HYL-476</t>
  </si>
  <si>
    <t>Weighted av Prec August 17</t>
  </si>
  <si>
    <t>W-1506</t>
  </si>
  <si>
    <t>HYL-477</t>
  </si>
  <si>
    <t>Weighted av Prec Sept 17</t>
  </si>
  <si>
    <t>GMWL</t>
  </si>
  <si>
    <t>Weighted av Prec Okt.17</t>
  </si>
  <si>
    <t>Weighted av Prec Nov.17</t>
  </si>
  <si>
    <t>Weighted av Prec Dez.17</t>
  </si>
  <si>
    <t>W-1566</t>
  </si>
  <si>
    <t>HYL-537</t>
  </si>
  <si>
    <t>hN 2/18</t>
  </si>
  <si>
    <t>W-1567</t>
  </si>
  <si>
    <t>HYL-538</t>
  </si>
  <si>
    <t>hN 1/18</t>
  </si>
  <si>
    <t>W-1671</t>
  </si>
  <si>
    <t>HYL-637</t>
  </si>
  <si>
    <t>FHL</t>
  </si>
  <si>
    <t>hN 5/18</t>
  </si>
  <si>
    <t>W-1716</t>
  </si>
  <si>
    <t>HYL-682</t>
  </si>
  <si>
    <t>hN 6/18</t>
  </si>
  <si>
    <t>W-1645</t>
  </si>
  <si>
    <t>HYL-616</t>
  </si>
  <si>
    <t>hN 3/18</t>
  </si>
  <si>
    <t>W-1644</t>
  </si>
  <si>
    <t>HYL-615</t>
  </si>
  <si>
    <t>Leer 26,62, voll 61,74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</si>
</sst>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\ hh:mm;@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4" fontId="1" fillId="0" borderId="0" xfId="0" applyNumberFormat="1" applyFont="1" applyAlignment="1" applyProtection="1">
      <alignment vertical="center"/>
    </xf>
    <xf numFmtId="164" fontId="1" fillId="0" borderId="0" xfId="0" applyNumberFormat="1" applyFont="1" applyAlignment="1" applyProtection="1">
      <alignment vertical="center"/>
    </xf>
    <xf numFmtId="22" fontId="1" fillId="0" borderId="0" xfId="0" applyNumberFormat="1" applyFont="1"/>
    <xf numFmtId="22" fontId="1" fillId="0" borderId="0" xfId="0" applyNumberFormat="1" applyFont="1" applyAlignment="1" applyProtection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782120548802096E-2"/>
          <c:y val="3.6736859584454495E-2"/>
          <c:w val="0.64616192206743384"/>
          <c:h val="0.85759022570509369"/>
        </c:manualLayout>
      </c:layout>
      <c:scatterChart>
        <c:scatterStyle val="lineMarker"/>
        <c:varyColors val="0"/>
        <c:ser>
          <c:idx val="4"/>
          <c:order val="0"/>
          <c:tx>
            <c:strRef>
              <c:f>[1]Neumessung!$C$15</c:f>
              <c:strCache>
                <c:ptCount val="1"/>
                <c:pt idx="0">
                  <c:v>GMWL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[1]Neumessung!$D$29:$D$30</c:f>
              <c:numCache>
                <c:formatCode>General</c:formatCode>
                <c:ptCount val="2"/>
                <c:pt idx="0">
                  <c:v>-60.9</c:v>
                </c:pt>
                <c:pt idx="1">
                  <c:v>4.5999999999999996</c:v>
                </c:pt>
              </c:numCache>
            </c:numRef>
          </c:xVal>
          <c:yVal>
            <c:numRef>
              <c:f>[1]Neumessung!$E$29:$E$30</c:f>
              <c:numCache>
                <c:formatCode>General</c:formatCode>
                <c:ptCount val="2"/>
                <c:pt idx="0">
                  <c:v>-477.2</c:v>
                </c:pt>
                <c:pt idx="1">
                  <c:v>46.8</c:v>
                </c:pt>
              </c:numCache>
            </c:numRef>
          </c:yVal>
          <c:smooth val="0"/>
        </c:ser>
        <c:ser>
          <c:idx val="5"/>
          <c:order val="5"/>
          <c:tx>
            <c:v>gew.Mittel Schleswig 1998-2013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[1]Regen_Schleswig!$B$21</c:f>
              <c:numCache>
                <c:formatCode>General</c:formatCode>
                <c:ptCount val="1"/>
                <c:pt idx="0">
                  <c:v>-7.8643780324789558</c:v>
                </c:pt>
              </c:numCache>
            </c:numRef>
          </c:xVal>
          <c:yVal>
            <c:numRef>
              <c:f>[1]Regen_Schleswig!$C$21</c:f>
              <c:numCache>
                <c:formatCode>General</c:formatCode>
                <c:ptCount val="1"/>
                <c:pt idx="0">
                  <c:v>-52.58508577838208</c:v>
                </c:pt>
              </c:numCache>
            </c:numRef>
          </c:yVal>
          <c:smooth val="0"/>
        </c:ser>
        <c:ser>
          <c:idx val="6"/>
          <c:order val="6"/>
          <c:tx>
            <c:v>langj.Monatsmittel_Schleswig</c:v>
          </c:tx>
          <c:spPr>
            <a:ln w="1905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BB0EE880-C465-4AE1-A6DB-5FA98FA4C2DF}" type="CELLRANGE">
                      <a:rPr lang="en-US"/>
                      <a:pPr/>
                      <a:t>[ZELLBEREICH]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493E42D-7183-4351-B8CB-6F21B63B05B7}" type="CELLRANGE">
                      <a:rPr lang="en-US"/>
                      <a:pPr/>
                      <a:t>[ZELLBEREICH]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1261C68-8FF1-42AE-944E-5C11A20905F0}" type="CELLRANGE">
                      <a:rPr lang="en-US"/>
                      <a:pPr/>
                      <a:t>[ZELLBEREICH]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AB80728-014E-4ABA-8422-9C0C41A1B99B}" type="CELLRANGE">
                      <a:rPr lang="en-US"/>
                      <a:pPr/>
                      <a:t>[ZELLBEREICH]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1BA5888-1D6F-422A-BCBF-B38F0B1229B2}" type="CELLRANGE">
                      <a:rPr lang="en-US"/>
                      <a:pPr/>
                      <a:t>[ZELLBEREICH]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54430A2-8FA5-4F8B-B86C-309E806F344F}" type="CELLRANGE">
                      <a:rPr lang="en-US"/>
                      <a:pPr/>
                      <a:t>[ZELLBEREICH]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A4889909-04C3-4A0D-96A7-67E77B4C1053}" type="CELLRANGE">
                      <a:rPr lang="en-US"/>
                      <a:pPr/>
                      <a:t>[ZELLBEREICH]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2255710E-0CDA-4296-9B0F-959258DCF548}" type="CELLRANGE">
                      <a:rPr lang="en-US"/>
                      <a:pPr/>
                      <a:t>[ZELLBEREICH]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65AB5F79-92DD-4F5F-BB66-694EC5E50C96}" type="CELLRANGE">
                      <a:rPr lang="en-US"/>
                      <a:pPr/>
                      <a:t>[ZELLBEREICH]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75F810B8-6052-4337-92D8-BAED7A3A3D12}" type="CELLRANGE">
                      <a:rPr lang="en-US"/>
                      <a:pPr/>
                      <a:t>[ZELLBEREICH]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>
                <c:manualLayout>
                  <c:x val="-4.1025641025641026E-3"/>
                  <c:y val="-2.9676735559088657E-2"/>
                </c:manualLayout>
              </c:layout>
              <c:tx>
                <c:rich>
                  <a:bodyPr/>
                  <a:lstStyle/>
                  <a:p>
                    <a:fld id="{9F329658-8AE3-4728-BD93-AD27D0C3CE4C}" type="CELLRANGE">
                      <a:rPr lang="en-US"/>
                      <a:pPr/>
                      <a:t>[ZELLBEREICH]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EE4E5508-4E9A-4976-ACCC-543BF153AB92}" type="CELLRANGE">
                      <a:rPr lang="en-US"/>
                      <a:pPr/>
                      <a:t>[ZELLBEREICH]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[1]Regen_Schleswig!$B$7:$B$18</c:f>
              <c:numCache>
                <c:formatCode>General</c:formatCode>
                <c:ptCount val="12"/>
                <c:pt idx="0">
                  <c:v>-8.7281249999999986</c:v>
                </c:pt>
                <c:pt idx="1">
                  <c:v>-8.6775000000000002</c:v>
                </c:pt>
                <c:pt idx="2">
                  <c:v>-9.0387500000000021</c:v>
                </c:pt>
                <c:pt idx="3">
                  <c:v>-7.4968749999999993</c:v>
                </c:pt>
                <c:pt idx="4">
                  <c:v>-6.4706250000000001</c:v>
                </c:pt>
                <c:pt idx="5">
                  <c:v>-7.0494117647058836</c:v>
                </c:pt>
                <c:pt idx="6">
                  <c:v>-6.6352941176470583</c:v>
                </c:pt>
                <c:pt idx="7">
                  <c:v>-7.2958823529411774</c:v>
                </c:pt>
                <c:pt idx="8">
                  <c:v>-6.8594117647058832</c:v>
                </c:pt>
                <c:pt idx="9">
                  <c:v>-7.7288235294117653</c:v>
                </c:pt>
                <c:pt idx="10">
                  <c:v>-8.5376470588235271</c:v>
                </c:pt>
                <c:pt idx="11">
                  <c:v>-9.0441176470588243</c:v>
                </c:pt>
              </c:numCache>
            </c:numRef>
          </c:xVal>
          <c:yVal>
            <c:numRef>
              <c:f>[1]Regen_Schleswig!$C$7:$C$18</c:f>
              <c:numCache>
                <c:formatCode>General</c:formatCode>
                <c:ptCount val="12"/>
                <c:pt idx="0">
                  <c:v>-58.840624999999989</c:v>
                </c:pt>
                <c:pt idx="1">
                  <c:v>-59.504999999999995</c:v>
                </c:pt>
                <c:pt idx="2">
                  <c:v>-62.118124999999999</c:v>
                </c:pt>
                <c:pt idx="3">
                  <c:v>-52.113749999999989</c:v>
                </c:pt>
                <c:pt idx="4">
                  <c:v>-44.272499999999994</c:v>
                </c:pt>
                <c:pt idx="5">
                  <c:v>-48.825882352941171</c:v>
                </c:pt>
                <c:pt idx="6">
                  <c:v>-44.783529411764704</c:v>
                </c:pt>
                <c:pt idx="7">
                  <c:v>-48.807647058823534</c:v>
                </c:pt>
                <c:pt idx="8">
                  <c:v>-43.720588235294116</c:v>
                </c:pt>
                <c:pt idx="9">
                  <c:v>-49.052352941176473</c:v>
                </c:pt>
                <c:pt idx="10">
                  <c:v>-55.504705882352937</c:v>
                </c:pt>
                <c:pt idx="11">
                  <c:v>-61.471764705882336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[1]Regen_Schleswig!$A$7:$A$18</c15:f>
                <c15:dlblRangeCache>
                  <c:ptCount val="12"/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15:dlblRangeCache>
              </c15:datalabelsRange>
            </c:ext>
          </c:extLst>
        </c:ser>
        <c:ser>
          <c:idx val="8"/>
          <c:order val="8"/>
          <c:tx>
            <c:v>Standards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2.735042735042735E-3"/>
                  <c:y val="-3.1746031746031758E-2"/>
                </c:manualLayout>
              </c:layout>
              <c:tx>
                <c:rich>
                  <a:bodyPr/>
                  <a:lstStyle/>
                  <a:p>
                    <a:fld id="{A9F5F247-3C6D-4EEC-8B5E-E6FCA67666CD}" type="CELLRANGE">
                      <a:rPr lang="en-US"/>
                      <a:pPr/>
                      <a:t>[ZELLBEREICH]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8.2051282051282051E-3"/>
                  <c:y val="-8.6772486772486779E-2"/>
                </c:manualLayout>
              </c:layout>
              <c:tx>
                <c:rich>
                  <a:bodyPr/>
                  <a:lstStyle/>
                  <a:p>
                    <a:fld id="{5CB9EB45-B6B8-422E-9296-5262DA433C26}" type="CELLRANGE">
                      <a:rPr lang="en-US"/>
                      <a:pPr/>
                      <a:t>[ZELLBEREICH]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1.5042735042734942E-2"/>
                  <c:y val="3.3862433862433865E-2"/>
                </c:manualLayout>
              </c:layout>
              <c:tx>
                <c:rich>
                  <a:bodyPr/>
                  <a:lstStyle/>
                  <a:p>
                    <a:fld id="{48CD6761-7D0F-4D05-92A4-14F9589A5444}" type="CELLRANGE">
                      <a:rPr lang="en-US"/>
                      <a:pPr/>
                      <a:t>[ZELLBEREICH]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3"/>
              <c:layout>
                <c:manualLayout>
                  <c:x val="4.3760683760683733E-2"/>
                  <c:y val="-1.2698412698412698E-2"/>
                </c:manualLayout>
              </c:layout>
              <c:tx>
                <c:rich>
                  <a:bodyPr/>
                  <a:lstStyle/>
                  <a:p>
                    <a:fld id="{12128524-A0CE-4D4B-8D3F-20D609C8FCC8}" type="CELLRANGE">
                      <a:rPr lang="en-US"/>
                      <a:pPr/>
                      <a:t>[ZELLBEREICH]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[1]Neumessung!$I$29:$I$32</c:f>
              <c:numCache>
                <c:formatCode>General</c:formatCode>
                <c:ptCount val="4"/>
                <c:pt idx="0">
                  <c:v>0.05</c:v>
                </c:pt>
                <c:pt idx="1">
                  <c:v>-9.14</c:v>
                </c:pt>
                <c:pt idx="2">
                  <c:v>0.38</c:v>
                </c:pt>
                <c:pt idx="3">
                  <c:v>-8.92</c:v>
                </c:pt>
              </c:numCache>
            </c:numRef>
          </c:xVal>
          <c:yVal>
            <c:numRef>
              <c:f>[1]Neumessung!$G$29:$G$32</c:f>
              <c:numCache>
                <c:formatCode>General</c:formatCode>
                <c:ptCount val="4"/>
                <c:pt idx="0">
                  <c:v>4.5999999999999996</c:v>
                </c:pt>
                <c:pt idx="1">
                  <c:v>-60.3</c:v>
                </c:pt>
                <c:pt idx="2">
                  <c:v>4.4000000000000004</c:v>
                </c:pt>
                <c:pt idx="3">
                  <c:v>-60.9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[1]Neumessung!$A$29:$A$32</c15:f>
                <c15:dlblRangeCache>
                  <c:ptCount val="4"/>
                  <c:pt idx="0">
                    <c:v>W-36</c:v>
                  </c:pt>
                  <c:pt idx="1">
                    <c:v>W-37</c:v>
                  </c:pt>
                  <c:pt idx="2">
                    <c:v>W-39</c:v>
                  </c:pt>
                  <c:pt idx="3">
                    <c:v>W-40</c:v>
                  </c:pt>
                </c15:dlblRangeCache>
              </c15:datalabelsRange>
            </c:ext>
          </c:extLst>
        </c:ser>
        <c:ser>
          <c:idx val="13"/>
          <c:order val="13"/>
          <c:tx>
            <c:strRef>
              <c:f>tbl_Temp6!$H$5</c:f>
              <c:strCache>
                <c:ptCount val="1"/>
                <c:pt idx="0">
                  <c:v>Niederschlag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4.9129989764585463E-2"/>
                  <c:y val="-4.4374009508716325E-2"/>
                </c:manualLayout>
              </c:layout>
              <c:tx>
                <c:rich>
                  <a:bodyPr/>
                  <a:lstStyle/>
                  <a:p>
                    <a:fld id="{240D561B-0E3E-415D-8AFD-C6B4E80699CB}" type="CELLRANGE">
                      <a:rPr lang="en-US" baseline="0"/>
                      <a:pPr/>
                      <a:t>[ZELLBEREICH]</a:t>
                    </a:fld>
                    <a:r>
                      <a:rPr lang="en-US" baseline="0"/>
                      <a:t>; </a:t>
                    </a:r>
                    <a:fld id="{BB5D676B-401B-46FD-A014-3CC340390216}" type="YVALUE">
                      <a:rPr lang="en-US" baseline="0"/>
                      <a:pPr/>
                      <a:t>[Y-WERT]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4.3671102012964862E-2"/>
                  <c:y val="-3.8034865293185345E-2"/>
                </c:manualLayout>
              </c:layout>
              <c:tx>
                <c:rich>
                  <a:bodyPr/>
                  <a:lstStyle/>
                  <a:p>
                    <a:fld id="{1EBF234B-2BBC-454D-9A65-042219072B3F}" type="CELLRANGE">
                      <a:rPr lang="en-US" baseline="0"/>
                      <a:pPr/>
                      <a:t>[ZELLBEREICH]</a:t>
                    </a:fld>
                    <a:r>
                      <a:rPr lang="en-US" baseline="0"/>
                      <a:t>; </a:t>
                    </a:r>
                    <a:fld id="{D1402816-8B32-46E1-AD9A-CEFC09E06984}" type="YVALUE">
                      <a:rPr lang="en-US" baseline="0"/>
                      <a:pPr/>
                      <a:t>[Y-WERT]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-0.13101330603889458"/>
                  <c:y val="-0.19862651875330173"/>
                </c:manualLayout>
              </c:layout>
              <c:tx>
                <c:rich>
                  <a:bodyPr/>
                  <a:lstStyle/>
                  <a:p>
                    <a:fld id="{7D32CB0F-7799-4BFB-A5C0-6149A759BBF0}" type="CELLRANGE">
                      <a:rPr lang="en-US" baseline="0"/>
                      <a:pPr/>
                      <a:t>[ZELLBEREICH]</a:t>
                    </a:fld>
                    <a:r>
                      <a:rPr lang="en-US" baseline="0"/>
                      <a:t>; </a:t>
                    </a:r>
                    <a:fld id="{FCCBF6DE-1F0B-450C-899D-2CC253D350A7}" type="YVALUE">
                      <a:rPr lang="en-US" baseline="0"/>
                      <a:pPr/>
                      <a:t>[Y-WERT]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3"/>
              <c:layout>
                <c:manualLayout>
                  <c:x val="0.17331968611395424"/>
                  <c:y val="3.5921817221341627E-2"/>
                </c:manualLayout>
              </c:layout>
              <c:tx>
                <c:rich>
                  <a:bodyPr/>
                  <a:lstStyle/>
                  <a:p>
                    <a:fld id="{DA533BB5-D095-4A0E-B04D-B670D1B73F97}" type="CELLRANGE">
                      <a:rPr lang="en-US" baseline="0"/>
                      <a:pPr/>
                      <a:t>[ZELLBEREICH]</a:t>
                    </a:fld>
                    <a:r>
                      <a:rPr lang="en-US" baseline="0"/>
                      <a:t>; </a:t>
                    </a:r>
                    <a:fld id="{BB928B5D-7EAC-4670-92EC-8DF368086BCD}" type="YVALUE">
                      <a:rPr lang="en-US" baseline="0"/>
                      <a:pPr/>
                      <a:t>[Y-WERT]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6A3F4A2-26BA-47C8-B45A-51D1D87EA095}" type="CELLRANGE">
                      <a:rPr lang="en-US"/>
                      <a:pPr/>
                      <a:t>[ZELLBEREICH]</a:t>
                    </a:fld>
                    <a:r>
                      <a:rPr lang="en-US" baseline="0"/>
                      <a:t>; </a:t>
                    </a:r>
                    <a:fld id="{8F1F938C-5283-45F5-866A-AE8771C1E4A2}" type="YVALUE">
                      <a:rPr lang="en-US" baseline="0"/>
                      <a:pPr/>
                      <a:t>[Y-WERT]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tbl_Temp6!$E$3:$E$7</c:f>
              <c:numCache>
                <c:formatCode>General</c:formatCode>
                <c:ptCount val="5"/>
                <c:pt idx="0">
                  <c:v>-4.16</c:v>
                </c:pt>
                <c:pt idx="1">
                  <c:v>-6.72</c:v>
                </c:pt>
                <c:pt idx="2">
                  <c:v>-6.89</c:v>
                </c:pt>
                <c:pt idx="3">
                  <c:v>-8.6</c:v>
                </c:pt>
                <c:pt idx="4">
                  <c:v>-11.48</c:v>
                </c:pt>
              </c:numCache>
            </c:numRef>
          </c:xVal>
          <c:yVal>
            <c:numRef>
              <c:f>tbl_Temp6!$C$3:$C$7</c:f>
              <c:numCache>
                <c:formatCode>General</c:formatCode>
                <c:ptCount val="5"/>
                <c:pt idx="0">
                  <c:v>-30.2</c:v>
                </c:pt>
                <c:pt idx="1">
                  <c:v>-45</c:v>
                </c:pt>
                <c:pt idx="2">
                  <c:v>-44.2</c:v>
                </c:pt>
                <c:pt idx="3">
                  <c:v>-57.9</c:v>
                </c:pt>
                <c:pt idx="4">
                  <c:v>-81.599999999999994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tbl_Temp6!$X$3:$X$7</c15:f>
                <c15:dlblRangeCache>
                  <c:ptCount val="5"/>
                  <c:pt idx="0">
                    <c:v>Weighted av Prec August 17</c:v>
                  </c:pt>
                  <c:pt idx="1">
                    <c:v>Weighted av Prec Sept 17</c:v>
                  </c:pt>
                  <c:pt idx="2">
                    <c:v>Weighted av Prec Okt.17</c:v>
                  </c:pt>
                  <c:pt idx="3">
                    <c:v>Weighted av Prec Nov.17</c:v>
                  </c:pt>
                  <c:pt idx="4">
                    <c:v>Weighted av Prec Dez.17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4835488"/>
        <c:axId val="294835880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1"/>
                <c:tx>
                  <c:v>BrunnenIV</c:v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x"/>
                  <c:size val="5"/>
                  <c:spPr>
                    <a:solidFill>
                      <a:schemeClr val="tx1"/>
                    </a:solidFill>
                    <a:ln w="9525">
                      <a:noFill/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[1]Neumessung!$E$3:$E$7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-8.4700000000000006</c:v>
                      </c:pt>
                      <c:pt idx="1">
                        <c:v>-8.43</c:v>
                      </c:pt>
                      <c:pt idx="2">
                        <c:v>-8.4</c:v>
                      </c:pt>
                      <c:pt idx="3">
                        <c:v>-8.35</c:v>
                      </c:pt>
                      <c:pt idx="4">
                        <c:v>-8.34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[1]Neumessung!$C$3:$C$7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-54.9</c:v>
                      </c:pt>
                      <c:pt idx="1">
                        <c:v>-54.9</c:v>
                      </c:pt>
                      <c:pt idx="2">
                        <c:v>-54.7</c:v>
                      </c:pt>
                      <c:pt idx="3">
                        <c:v>-54.6</c:v>
                      </c:pt>
                      <c:pt idx="4">
                        <c:v>-54.6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1"/>
                <c:order val="2"/>
                <c:tx>
                  <c:v>BrunnenIII</c:v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triangle"/>
                  <c:size val="5"/>
                  <c:spPr>
                    <a:solidFill>
                      <a:schemeClr val="tx1"/>
                    </a:solidFill>
                    <a:ln w="9525">
                      <a:noFill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[1]Neumessung!$E$8:$E$12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-8.3000000000000007</c:v>
                      </c:pt>
                      <c:pt idx="1">
                        <c:v>-8.31</c:v>
                      </c:pt>
                      <c:pt idx="2">
                        <c:v>-8.35</c:v>
                      </c:pt>
                      <c:pt idx="3">
                        <c:v>-8.33</c:v>
                      </c:pt>
                      <c:pt idx="4">
                        <c:v>-8.39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[1]Neumessung!$C$8:$C$12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-54.6</c:v>
                      </c:pt>
                      <c:pt idx="1">
                        <c:v>-54.8</c:v>
                      </c:pt>
                      <c:pt idx="2">
                        <c:v>-54.9</c:v>
                      </c:pt>
                      <c:pt idx="3">
                        <c:v>-54.7</c:v>
                      </c:pt>
                      <c:pt idx="4">
                        <c:v>-54.9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2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[1]Neumessung!$B$18</c15:sqref>
                        </c15:formulaRef>
                      </c:ext>
                    </c:extLst>
                    <c:strCache>
                      <c:ptCount val="1"/>
                      <c:pt idx="0">
                        <c:v>BrunnenIV_Mittel</c:v>
                      </c:pt>
                    </c:strCache>
                  </c:strRef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square"/>
                  <c:size val="8"/>
                  <c:spPr>
                    <a:noFill/>
                    <a:ln w="9525">
                      <a:solidFill>
                        <a:schemeClr val="tx1"/>
                      </a:solidFill>
                    </a:ln>
                    <a:effectLst/>
                  </c:spPr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[1]Neumessung!$D$18</c15:sqref>
                          </c15:formulaRef>
                        </c:ext>
                      </c:extLst>
                      <c:numCache>
                        <c:formatCode>General</c:formatCode>
                        <c:ptCount val="1"/>
                        <c:pt idx="0">
                          <c:v>1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[1]Neumessung!$D$18</c15:sqref>
                          </c15:formulaRef>
                        </c:ext>
                      </c:extLst>
                      <c:numCache>
                        <c:formatCode>General</c:formatCode>
                        <c:ptCount val="1"/>
                        <c:pt idx="0">
                          <c:v>1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errBars>
                  <c:errDir val="x"/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[1]Neumessung!$F$18</c15:sqref>
                          </c15:formulaRef>
                        </c:ext>
                      </c:extLst>
                      <c:numCache>
                        <c:formatCode>General</c:formatCode>
                        <c:ptCount val="1"/>
                        <c:pt idx="0">
                          <c:v>0.1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[1]Neumessung!$F$18</c15:sqref>
                          </c15:formulaRef>
                        </c:ext>
                      </c:extLst>
                      <c:numCache>
                        <c:formatCode>General</c:formatCode>
                        <c:ptCount val="1"/>
                        <c:pt idx="0">
                          <c:v>0.1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[1]Neumessung!$E$18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-8.3979999999999997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[1]Neumessung!$C$18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-54.739999999999995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3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[1]Neumessung!$B$19</c15:sqref>
                        </c15:formulaRef>
                      </c:ext>
                    </c:extLst>
                    <c:strCache>
                      <c:ptCount val="1"/>
                      <c:pt idx="0">
                        <c:v>BrunnenIII_Mittel</c:v>
                      </c:pt>
                    </c:strCache>
                  </c:strRef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triangle"/>
                  <c:size val="10"/>
                  <c:spPr>
                    <a:noFill/>
                    <a:ln w="9525">
                      <a:solidFill>
                        <a:schemeClr val="tx1"/>
                      </a:solidFill>
                    </a:ln>
                    <a:effectLst/>
                  </c:spPr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[1]Neumessung!$D$19</c15:sqref>
                          </c15:formulaRef>
                        </c:ext>
                      </c:extLst>
                      <c:numCache>
                        <c:formatCode>General</c:formatCode>
                        <c:ptCount val="1"/>
                        <c:pt idx="0">
                          <c:v>1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[1]Neumessung!$D$19</c15:sqref>
                          </c15:formulaRef>
                        </c:ext>
                      </c:extLst>
                      <c:numCache>
                        <c:formatCode>General</c:formatCode>
                        <c:ptCount val="1"/>
                        <c:pt idx="0">
                          <c:v>1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errBars>
                  <c:errDir val="x"/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[1]Neumessung!$F$19</c15:sqref>
                          </c15:formulaRef>
                        </c:ext>
                      </c:extLst>
                      <c:numCache>
                        <c:formatCode>General</c:formatCode>
                        <c:ptCount val="1"/>
                        <c:pt idx="0">
                          <c:v>0.1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[1]Neumessung!$F$19</c15:sqref>
                          </c15:formulaRef>
                        </c:ext>
                      </c:extLst>
                      <c:numCache>
                        <c:formatCode>General</c:formatCode>
                        <c:ptCount val="1"/>
                        <c:pt idx="0">
                          <c:v>0.1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[1]Neumessung!$E$19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-8.3360000000000003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[1]Neumessung!$C$19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-54.779999999999994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7"/>
                <c:order val="7"/>
                <c:tx>
                  <c:v>Kanal Trave</c:v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squar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dLbls>
                  <c:dLbl>
                    <c:idx val="0"/>
                    <c:layout>
                      <c:manualLayout>
                        <c:x val="3.2813559234449327E-2"/>
                        <c:y val="-4.2400347081896307E-2"/>
                      </c:manualLayout>
                    </c:layout>
                    <c:tx>
                      <c:rich>
                        <a:bodyPr/>
                        <a:lstStyle/>
                        <a:p>
                          <a:fld id="{6C185167-6A46-4753-B2E4-122BF5CD2795}" type="CELLRANGE">
                            <a:rPr lang="en-US" baseline="0"/>
                            <a:pPr/>
                            <a:t>[ZELLBEREICH]</a:t>
                          </a:fld>
                          <a:r>
                            <a:rPr lang="en-US" baseline="0"/>
                            <a:t>; </a:t>
                          </a:r>
                          <a:fld id="{924073B0-FE0B-434A-874F-B736EF427ED3}" type="YVALUE">
                            <a:rPr lang="en-US" baseline="0"/>
                            <a:pPr/>
                            <a:t>[Y-WERT]</a:t>
                          </a:fld>
                          <a:endParaRPr lang="en-US" baseline="0"/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dlblFieldTable/>
                        <c15:showDataLabelsRange val="1"/>
                      </c:ext>
                    </c:extLst>
                  </c:dLbl>
                  <c:dLbl>
                    <c:idx val="1"/>
                    <c:layout>
                      <c:manualLayout>
                        <c:x val="1.6412840702604483E-2"/>
                        <c:y val="1.6981877265341831E-2"/>
                      </c:manualLayout>
                    </c:layout>
                    <c:tx>
                      <c:rich>
                        <a:bodyPr/>
                        <a:lstStyle/>
                        <a:p>
                          <a:fld id="{98C182F6-B8ED-4CF8-87B2-C8E2E533CAB9}" type="CELLRANGE">
                            <a:rPr lang="en-US" baseline="0"/>
                            <a:pPr/>
                            <a:t>[ZELLBEREICH]</a:t>
                          </a:fld>
                          <a:r>
                            <a:rPr lang="en-US" baseline="0"/>
                            <a:t>; </a:t>
                          </a:r>
                          <a:fld id="{E1AA30BC-384A-4A0A-B680-C095E7D81117}" type="YVALUE">
                            <a:rPr lang="en-US" baseline="0"/>
                            <a:pPr/>
                            <a:t>[Y-WERT]</a:t>
                          </a:fld>
                          <a:endParaRPr lang="en-US" baseline="0"/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dlblFieldTable/>
                        <c15:showDataLabelsRange val="1"/>
                      </c:ext>
                    </c:extLst>
                  </c:dLbl>
                  <c:dLbl>
                    <c:idx val="2"/>
                    <c:layout>
                      <c:manualLayout>
                        <c:x val="2.188034188034188E-2"/>
                        <c:y val="8.2600302943054218E-2"/>
                      </c:manualLayout>
                    </c:layout>
                    <c:tx>
                      <c:rich>
                        <a:bodyPr/>
                        <a:lstStyle/>
                        <a:p>
                          <a:fld id="{74BAD570-2192-4158-9449-ED3725AA14A0}" type="CELLRANGE">
                            <a:rPr lang="en-US" baseline="0"/>
                            <a:pPr/>
                            <a:t>[ZELLBEREICH]</a:t>
                          </a:fld>
                          <a:r>
                            <a:rPr lang="en-US" baseline="0"/>
                            <a:t>; </a:t>
                          </a:r>
                          <a:fld id="{3EC3409A-2DEC-4152-8171-CFDD663932AE}" type="YVALUE">
                            <a:rPr lang="en-US" baseline="0"/>
                            <a:pPr/>
                            <a:t>[Y-WERT]</a:t>
                          </a:fld>
                          <a:endParaRPr lang="en-US" baseline="0"/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dlblFieldTable/>
                        <c15:showDataLabelsRange val="1"/>
                      </c:ext>
                    </c:extLst>
                  </c:dLbl>
                  <c:dLbl>
                    <c:idx val="3"/>
                    <c:layout>
                      <c:manualLayout>
                        <c:x val="8.2051282051282051E-2"/>
                        <c:y val="2.5437201907790145E-2"/>
                      </c:manualLayout>
                    </c:layout>
                    <c:tx>
                      <c:rich>
                        <a:bodyPr/>
                        <a:lstStyle/>
                        <a:p>
                          <a:fld id="{8F876E33-830A-40B7-8190-467560E2AB4E}" type="CELLRANGE">
                            <a:rPr lang="en-US" baseline="0"/>
                            <a:pPr/>
                            <a:t>[ZELLBEREICH]</a:t>
                          </a:fld>
                          <a:r>
                            <a:rPr lang="en-US" baseline="0"/>
                            <a:t>; </a:t>
                          </a:r>
                          <a:fld id="{F75ACF5A-54F4-4CCD-8932-F1143321FE1F}" type="YVALUE">
                            <a:rPr lang="en-US" baseline="0"/>
                            <a:pPr/>
                            <a:t>[Y-WERT]</a:t>
                          </a:fld>
                          <a:endParaRPr lang="en-US" baseline="0"/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dlblFieldTable/>
                        <c15:showDataLabelsRange val="1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DataLabelsRange val="1"/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[1]Neumessung!$I$24:$I$27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-6.74</c:v>
                      </c:pt>
                      <c:pt idx="1">
                        <c:v>-6.64</c:v>
                      </c:pt>
                      <c:pt idx="2">
                        <c:v>-7.48</c:v>
                      </c:pt>
                      <c:pt idx="3">
                        <c:v>-7.4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[1]Neumessung!$G$24:$G$27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-44.2</c:v>
                      </c:pt>
                      <c:pt idx="1">
                        <c:v>-45.7</c:v>
                      </c:pt>
                      <c:pt idx="2">
                        <c:v>-50.1</c:v>
                      </c:pt>
                      <c:pt idx="3">
                        <c:v>-50.1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datalabelsRange>
                      <c15:f>[1]Neumessung!$C$24:$C$27</c15:f>
                      <c15:dlblRangeCache>
                        <c:ptCount val="4"/>
                        <c:pt idx="0">
                          <c:v>42599</c:v>
                        </c:pt>
                        <c:pt idx="1">
                          <c:v>42625</c:v>
                        </c:pt>
                        <c:pt idx="2">
                          <c:v>42691</c:v>
                        </c:pt>
                        <c:pt idx="3">
                          <c:v>42718</c:v>
                        </c:pt>
                      </c15:dlblRangeCache>
                    </c15:datalabelsRange>
                  </c:ext>
                </c:extLst>
              </c15:ser>
            </c15:filteredScatterSeries>
            <c15:filteredScatte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[1]Neumessung!$L$36</c15:sqref>
                        </c15:formulaRef>
                      </c:ext>
                    </c:extLst>
                    <c:strCache>
                      <c:ptCount val="1"/>
                      <c:pt idx="0">
                        <c:v>Wakenitz</c:v>
                      </c:pt>
                    </c:strCache>
                  </c:strRef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dLbls>
                  <c:dLbl>
                    <c:idx val="0"/>
                    <c:layout>
                      <c:manualLayout>
                        <c:x val="4.6495726495726447E-2"/>
                        <c:y val="-2.1197668256491787E-3"/>
                      </c:manualLayout>
                    </c:layout>
                    <c:tx>
                      <c:rich>
                        <a:bodyPr/>
                        <a:lstStyle/>
                        <a:p>
                          <a:fld id="{D0B182D4-4AD3-4129-B53F-F4574F798664}" type="CELLRANGE">
                            <a:rPr lang="en-US" baseline="0"/>
                            <a:pPr/>
                            <a:t>[ZELLBEREICH]</a:t>
                          </a:fld>
                          <a:r>
                            <a:rPr lang="en-US" baseline="0"/>
                            <a:t>; </a:t>
                          </a:r>
                          <a:fld id="{5C0C6648-C022-4919-ABFA-E081D3AE405B}" type="YVALUE">
                            <a:rPr lang="en-US" baseline="0"/>
                            <a:pPr/>
                            <a:t>[Y-WERT]</a:t>
                          </a:fld>
                          <a:endParaRPr lang="en-US" baseline="0"/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dlblFieldTable/>
                        <c15:showDataLabelsRange val="1"/>
                      </c:ext>
                    </c:extLst>
                  </c:dLbl>
                  <c:dLbl>
                    <c:idx val="1"/>
                    <c:layout>
                      <c:manualLayout>
                        <c:x val="1.3675213675213675E-3"/>
                        <c:y val="-4.0275569687334471E-2"/>
                      </c:manualLayout>
                    </c:layout>
                    <c:tx>
                      <c:rich>
                        <a:bodyPr/>
                        <a:lstStyle/>
                        <a:p>
                          <a:fld id="{EB06E9F1-417C-4629-8C25-877CC8325D29}" type="CELLRANGE">
                            <a:rPr lang="en-US" baseline="0"/>
                            <a:pPr/>
                            <a:t>[ZELLBEREICH]</a:t>
                          </a:fld>
                          <a:r>
                            <a:rPr lang="en-US" baseline="0"/>
                            <a:t>; </a:t>
                          </a:r>
                          <a:fld id="{0C248582-68CF-4696-BBBB-795D412C835F}" type="YVALUE">
                            <a:rPr lang="en-US" baseline="0"/>
                            <a:pPr/>
                            <a:t>[Y-WERT]</a:t>
                          </a:fld>
                          <a:endParaRPr lang="en-US" baseline="0"/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dlblFieldTable/>
                        <c15:showDataLabelsRange val="1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DataLabelsRange val="1"/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[1]Neumessung!$I$36:$I$37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-4.83</c:v>
                      </c:pt>
                      <c:pt idx="1">
                        <c:v>-4.93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[1]Neumessung!$G$36:$G$37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-37.299999999999997</c:v>
                      </c:pt>
                      <c:pt idx="1">
                        <c:v>-36.6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datalabelsRange>
                      <c15:f>[1]Neumessung!$C$36:$C$37</c15:f>
                      <c15:dlblRangeCache>
                        <c:ptCount val="2"/>
                        <c:pt idx="0">
                          <c:v>42691</c:v>
                        </c:pt>
                        <c:pt idx="1">
                          <c:v>42718</c:v>
                        </c:pt>
                      </c15:dlblRangeCache>
                    </c15:datalabelsRange>
                  </c:ext>
                </c:extLst>
              </c15:ser>
            </c15:filteredScatterSeries>
            <c15:filteredScatterSeries>
              <c15:ser>
                <c:idx val="10"/>
                <c:order val="10"/>
                <c:tx>
                  <c:v>Trinkwasser Lübeck</c:v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triang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dLbls>
                  <c:dLbl>
                    <c:idx val="0"/>
                    <c:layout>
                      <c:manualLayout>
                        <c:x val="6.4273504273504242E-2"/>
                        <c:y val="6.5712771595124536E-2"/>
                      </c:manualLayout>
                    </c:layout>
                    <c:tx>
                      <c:rich>
                        <a:bodyPr/>
                        <a:lstStyle/>
                        <a:p>
                          <a:fld id="{B23DB2FA-C486-4360-9A2C-0C3EF1EE488E}" type="CELLRANGE">
                            <a:rPr lang="en-US" baseline="0"/>
                            <a:pPr/>
                            <a:t>[ZELLBEREICH]</a:t>
                          </a:fld>
                          <a:r>
                            <a:rPr lang="en-US" baseline="0"/>
                            <a:t>; </a:t>
                          </a:r>
                          <a:fld id="{ED4F701C-3623-4823-93AB-5013BA766947}" type="YVALUE">
                            <a:rPr lang="en-US" baseline="0"/>
                            <a:pPr/>
                            <a:t>[Y-WERT]</a:t>
                          </a:fld>
                          <a:endParaRPr lang="en-US" baseline="0"/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dlblFieldTable/>
                        <c15:showDataLabelsRange val="1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DataLabelsRange val="1"/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[1]Neumessung!$I$38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-8.1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[1]Neumessung!$G$38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-54.9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datalabelsRange>
                      <c15:f>[1]Neumessung!$C$37</c15:f>
                      <c15:dlblRangeCache>
                        <c:ptCount val="1"/>
                        <c:pt idx="0">
                          <c:v>42718</c:v>
                        </c:pt>
                      </c15:dlblRangeCache>
                    </c15:datalabelsRange>
                  </c:ext>
                </c:extLst>
              </c15:ser>
            </c15:filteredScatterSeries>
            <c15:filteredScatterSeries>
              <c15:ser>
                <c:idx val="11"/>
                <c:order val="11"/>
                <c:tx>
                  <c:v>Trave Jahresverlauf</c:v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squar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[1]Neumessung!$F$43:$F$67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1">
                        <c:v>-7.15</c:v>
                      </c:pt>
                      <c:pt idx="2">
                        <c:v>-7.13</c:v>
                      </c:pt>
                      <c:pt idx="3">
                        <c:v>-7.68</c:v>
                      </c:pt>
                      <c:pt idx="4">
                        <c:v>-7.7</c:v>
                      </c:pt>
                      <c:pt idx="5">
                        <c:v>-8.36</c:v>
                      </c:pt>
                      <c:pt idx="6">
                        <c:v>-7.72</c:v>
                      </c:pt>
                      <c:pt idx="7">
                        <c:v>-7.7</c:v>
                      </c:pt>
                      <c:pt idx="8">
                        <c:v>-7.73</c:v>
                      </c:pt>
                      <c:pt idx="9">
                        <c:v>-7.7</c:v>
                      </c:pt>
                      <c:pt idx="10">
                        <c:v>-7.8</c:v>
                      </c:pt>
                      <c:pt idx="11">
                        <c:v>-7.62</c:v>
                      </c:pt>
                      <c:pt idx="12">
                        <c:v>-7.46</c:v>
                      </c:pt>
                      <c:pt idx="13">
                        <c:v>-7.62</c:v>
                      </c:pt>
                      <c:pt idx="14">
                        <c:v>-7.23</c:v>
                      </c:pt>
                      <c:pt idx="15">
                        <c:v>-7.22</c:v>
                      </c:pt>
                      <c:pt idx="16">
                        <c:v>-6.96</c:v>
                      </c:pt>
                      <c:pt idx="17">
                        <c:v>-7.14</c:v>
                      </c:pt>
                      <c:pt idx="18">
                        <c:v>-6.98</c:v>
                      </c:pt>
                      <c:pt idx="19">
                        <c:v>-6.93</c:v>
                      </c:pt>
                      <c:pt idx="20">
                        <c:v>-6.73</c:v>
                      </c:pt>
                      <c:pt idx="21">
                        <c:v>-7.24</c:v>
                      </c:pt>
                      <c:pt idx="22">
                        <c:v>-7.62</c:v>
                      </c:pt>
                      <c:pt idx="23">
                        <c:v>-7.51</c:v>
                      </c:pt>
                      <c:pt idx="24">
                        <c:v>-7.23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[1]Neumessung!$E$43:$E$67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1">
                        <c:v>-44.8</c:v>
                      </c:pt>
                      <c:pt idx="2">
                        <c:v>-47.5</c:v>
                      </c:pt>
                      <c:pt idx="3">
                        <c:v>-51.1</c:v>
                      </c:pt>
                      <c:pt idx="4">
                        <c:v>-49.8</c:v>
                      </c:pt>
                      <c:pt idx="5">
                        <c:v>-55.4</c:v>
                      </c:pt>
                      <c:pt idx="6">
                        <c:v>-51.6</c:v>
                      </c:pt>
                      <c:pt idx="7">
                        <c:v>-49.4</c:v>
                      </c:pt>
                      <c:pt idx="8">
                        <c:v>-49.6</c:v>
                      </c:pt>
                      <c:pt idx="9">
                        <c:v>-49.3</c:v>
                      </c:pt>
                      <c:pt idx="10">
                        <c:v>-50.6</c:v>
                      </c:pt>
                      <c:pt idx="11">
                        <c:v>-50.2</c:v>
                      </c:pt>
                      <c:pt idx="12">
                        <c:v>-49.3</c:v>
                      </c:pt>
                      <c:pt idx="13">
                        <c:v>-49.7</c:v>
                      </c:pt>
                      <c:pt idx="14">
                        <c:v>-47.5</c:v>
                      </c:pt>
                      <c:pt idx="15">
                        <c:v>-47.4</c:v>
                      </c:pt>
                      <c:pt idx="16">
                        <c:v>-47.1</c:v>
                      </c:pt>
                      <c:pt idx="17">
                        <c:v>-46.8</c:v>
                      </c:pt>
                      <c:pt idx="18">
                        <c:v>-46.7</c:v>
                      </c:pt>
                      <c:pt idx="19">
                        <c:v>-47.1</c:v>
                      </c:pt>
                      <c:pt idx="20">
                        <c:v>-45.2</c:v>
                      </c:pt>
                      <c:pt idx="21">
                        <c:v>-48.4</c:v>
                      </c:pt>
                      <c:pt idx="22">
                        <c:v>-50.7</c:v>
                      </c:pt>
                      <c:pt idx="23">
                        <c:v>-50.9</c:v>
                      </c:pt>
                      <c:pt idx="24">
                        <c:v>-47.3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12"/>
                <c:order val="12"/>
                <c:tx>
                  <c:v>Wakenitz Jahresverlauf</c:v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squar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[1]Neumessung!$O$43:$O$69</c15:sqref>
                        </c15:formulaRef>
                      </c:ext>
                    </c:extLst>
                    <c:numCache>
                      <c:formatCode>General</c:formatCode>
                      <c:ptCount val="27"/>
                      <c:pt idx="1">
                        <c:v>-5.0999999999999996</c:v>
                      </c:pt>
                      <c:pt idx="2">
                        <c:v>-4.72</c:v>
                      </c:pt>
                      <c:pt idx="3">
                        <c:v>-4.9000000000000004</c:v>
                      </c:pt>
                      <c:pt idx="4">
                        <c:v>-5.0199999999999996</c:v>
                      </c:pt>
                      <c:pt idx="5">
                        <c:v>-5.0999999999999996</c:v>
                      </c:pt>
                      <c:pt idx="6">
                        <c:v>-5.18</c:v>
                      </c:pt>
                      <c:pt idx="7">
                        <c:v>-5.17</c:v>
                      </c:pt>
                      <c:pt idx="8">
                        <c:v>-5.1100000000000003</c:v>
                      </c:pt>
                      <c:pt idx="9">
                        <c:v>-5.14</c:v>
                      </c:pt>
                      <c:pt idx="10">
                        <c:v>-5.29</c:v>
                      </c:pt>
                      <c:pt idx="11">
                        <c:v>-5.26</c:v>
                      </c:pt>
                      <c:pt idx="12">
                        <c:v>-5.14</c:v>
                      </c:pt>
                      <c:pt idx="13">
                        <c:v>-5.17</c:v>
                      </c:pt>
                      <c:pt idx="14">
                        <c:v>-5.01</c:v>
                      </c:pt>
                      <c:pt idx="15">
                        <c:v>-4.9400000000000004</c:v>
                      </c:pt>
                      <c:pt idx="16">
                        <c:v>-4.84</c:v>
                      </c:pt>
                      <c:pt idx="17">
                        <c:v>-4.67</c:v>
                      </c:pt>
                      <c:pt idx="18">
                        <c:v>-4.84</c:v>
                      </c:pt>
                      <c:pt idx="19">
                        <c:v>-4.53</c:v>
                      </c:pt>
                      <c:pt idx="20">
                        <c:v>-4.51</c:v>
                      </c:pt>
                      <c:pt idx="21">
                        <c:v>-4.5999999999999996</c:v>
                      </c:pt>
                      <c:pt idx="22">
                        <c:v>-4.75</c:v>
                      </c:pt>
                      <c:pt idx="23">
                        <c:v>-4.83</c:v>
                      </c:pt>
                      <c:pt idx="24">
                        <c:v>-4.93</c:v>
                      </c:pt>
                      <c:pt idx="25">
                        <c:v>-4.83</c:v>
                      </c:pt>
                      <c:pt idx="26">
                        <c:v>-4.95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[1]Neumessung!$N$43:$N$69</c15:sqref>
                        </c15:formulaRef>
                      </c:ext>
                    </c:extLst>
                    <c:numCache>
                      <c:formatCode>General</c:formatCode>
                      <c:ptCount val="27"/>
                      <c:pt idx="1">
                        <c:v>-35.5</c:v>
                      </c:pt>
                      <c:pt idx="2">
                        <c:v>-36.4</c:v>
                      </c:pt>
                      <c:pt idx="3">
                        <c:v>-36.9</c:v>
                      </c:pt>
                      <c:pt idx="4">
                        <c:v>-37.6</c:v>
                      </c:pt>
                      <c:pt idx="5">
                        <c:v>-38.299999999999997</c:v>
                      </c:pt>
                      <c:pt idx="6">
                        <c:v>-38.200000000000003</c:v>
                      </c:pt>
                      <c:pt idx="7">
                        <c:v>-38.5</c:v>
                      </c:pt>
                      <c:pt idx="8">
                        <c:v>-37</c:v>
                      </c:pt>
                      <c:pt idx="9">
                        <c:v>-36.9</c:v>
                      </c:pt>
                      <c:pt idx="10">
                        <c:v>-37.1</c:v>
                      </c:pt>
                      <c:pt idx="11">
                        <c:v>-37.299999999999997</c:v>
                      </c:pt>
                      <c:pt idx="12">
                        <c:v>-37.4</c:v>
                      </c:pt>
                      <c:pt idx="13">
                        <c:v>-37.5</c:v>
                      </c:pt>
                      <c:pt idx="14">
                        <c:v>-35.9</c:v>
                      </c:pt>
                      <c:pt idx="15">
                        <c:v>-35.9</c:v>
                      </c:pt>
                      <c:pt idx="16">
                        <c:v>-35.6</c:v>
                      </c:pt>
                      <c:pt idx="17">
                        <c:v>-35.200000000000003</c:v>
                      </c:pt>
                      <c:pt idx="18">
                        <c:v>-35.4</c:v>
                      </c:pt>
                      <c:pt idx="19">
                        <c:v>-35.6</c:v>
                      </c:pt>
                      <c:pt idx="20">
                        <c:v>-34.799999999999997</c:v>
                      </c:pt>
                      <c:pt idx="21">
                        <c:v>-34.5</c:v>
                      </c:pt>
                      <c:pt idx="22">
                        <c:v>-35.6</c:v>
                      </c:pt>
                      <c:pt idx="23">
                        <c:v>-35.700000000000003</c:v>
                      </c:pt>
                      <c:pt idx="24">
                        <c:v>-36.4</c:v>
                      </c:pt>
                      <c:pt idx="25">
                        <c:v>-37.299999999999997</c:v>
                      </c:pt>
                      <c:pt idx="26">
                        <c:v>-37.6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294835488"/>
        <c:scaling>
          <c:orientation val="minMax"/>
          <c:max val="5"/>
          <c:min val="-1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sz="1400" b="0" i="0" baseline="0">
                    <a:solidFill>
                      <a:sysClr val="windowText" lastClr="000000"/>
                    </a:solidFill>
                    <a:effectLst/>
                  </a:rPr>
                  <a:t>δ</a:t>
                </a:r>
                <a:r>
                  <a:rPr lang="de-DE" sz="1400" b="0" i="0" baseline="0">
                    <a:solidFill>
                      <a:sysClr val="windowText" lastClr="000000"/>
                    </a:solidFill>
                    <a:effectLst/>
                  </a:rPr>
                  <a:t> </a:t>
                </a:r>
                <a:r>
                  <a:rPr lang="de-DE" sz="1400" b="0" i="0" baseline="30000">
                    <a:solidFill>
                      <a:sysClr val="windowText" lastClr="000000"/>
                    </a:solidFill>
                    <a:effectLst/>
                  </a:rPr>
                  <a:t>18</a:t>
                </a:r>
                <a:r>
                  <a:rPr lang="de-DE" sz="1400" b="0" i="0" baseline="0">
                    <a:solidFill>
                      <a:sysClr val="windowText" lastClr="000000"/>
                    </a:solidFill>
                    <a:effectLst/>
                  </a:rPr>
                  <a:t>O in ‰-VSMOW</a:t>
                </a:r>
                <a:endParaRPr lang="de-DE" sz="1400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835880"/>
        <c:crossesAt val="-85"/>
        <c:crossBetween val="midCat"/>
      </c:valAx>
      <c:valAx>
        <c:axId val="294835880"/>
        <c:scaling>
          <c:orientation val="minMax"/>
          <c:max val="15"/>
          <c:min val="-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sz="1400" b="0" i="0" baseline="0">
                    <a:solidFill>
                      <a:schemeClr val="tx1"/>
                    </a:solidFill>
                    <a:effectLst/>
                  </a:rPr>
                  <a:t>δ</a:t>
                </a:r>
                <a:r>
                  <a:rPr lang="de-DE" sz="1400" b="0" i="0" baseline="0">
                    <a:solidFill>
                      <a:schemeClr val="tx1"/>
                    </a:solidFill>
                    <a:effectLst/>
                  </a:rPr>
                  <a:t> </a:t>
                </a:r>
                <a:r>
                  <a:rPr lang="de-DE" sz="1400" b="0" i="0" baseline="30000">
                    <a:solidFill>
                      <a:schemeClr val="tx1"/>
                    </a:solidFill>
                    <a:effectLst/>
                  </a:rPr>
                  <a:t>2</a:t>
                </a:r>
                <a:r>
                  <a:rPr lang="de-DE" sz="1400" b="0" i="0" baseline="0">
                    <a:solidFill>
                      <a:schemeClr val="tx1"/>
                    </a:solidFill>
                    <a:effectLst/>
                  </a:rPr>
                  <a:t>H in ‰-VSMOW</a:t>
                </a:r>
                <a:endParaRPr lang="de-DE" sz="1400">
                  <a:solidFill>
                    <a:schemeClr val="tx1"/>
                  </a:solidFill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>
                    <a:solidFill>
                      <a:schemeClr val="tx1"/>
                    </a:solidFill>
                  </a:defRPr>
                </a:pPr>
                <a:endParaRPr lang="de-DE" sz="1200">
                  <a:solidFill>
                    <a:schemeClr val="tx1"/>
                  </a:solidFill>
                </a:endParaRPr>
              </a:p>
            </c:rich>
          </c:tx>
          <c:overlay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835488"/>
        <c:crossesAt val="-12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277281459037803"/>
          <c:y val="0.3040519942749576"/>
          <c:w val="0.25722718540962203"/>
          <c:h val="0.434237082991403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tbl_Temp6!$E$1</c:f>
              <c:strCache>
                <c:ptCount val="1"/>
                <c:pt idx="0">
                  <c:v>δ18O, in ‰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tbl_Temp6!$Q$3:$Q$13</c:f>
              <c:numCache>
                <c:formatCode>dd\.mm\.yyyy\ hh:mm;@</c:formatCode>
                <c:ptCount val="11"/>
                <c:pt idx="0">
                  <c:v>42978</c:v>
                </c:pt>
                <c:pt idx="1">
                  <c:v>43008</c:v>
                </c:pt>
                <c:pt idx="2">
                  <c:v>43040</c:v>
                </c:pt>
                <c:pt idx="3">
                  <c:v>43070</c:v>
                </c:pt>
                <c:pt idx="4">
                  <c:v>43108</c:v>
                </c:pt>
                <c:pt idx="5">
                  <c:v>43131</c:v>
                </c:pt>
                <c:pt idx="6">
                  <c:v>43159</c:v>
                </c:pt>
                <c:pt idx="7">
                  <c:v>43190</c:v>
                </c:pt>
                <c:pt idx="9">
                  <c:v>43256</c:v>
                </c:pt>
                <c:pt idx="10">
                  <c:v>43284</c:v>
                </c:pt>
              </c:numCache>
            </c:numRef>
          </c:xVal>
          <c:yVal>
            <c:numRef>
              <c:f>tbl_Temp6!$E$3:$E$13</c:f>
              <c:numCache>
                <c:formatCode>General</c:formatCode>
                <c:ptCount val="11"/>
                <c:pt idx="0">
                  <c:v>-4.16</c:v>
                </c:pt>
                <c:pt idx="1">
                  <c:v>-6.72</c:v>
                </c:pt>
                <c:pt idx="2">
                  <c:v>-6.89</c:v>
                </c:pt>
                <c:pt idx="3">
                  <c:v>-8.6</c:v>
                </c:pt>
                <c:pt idx="4">
                  <c:v>-11.48</c:v>
                </c:pt>
                <c:pt idx="5">
                  <c:v>-11.71</c:v>
                </c:pt>
                <c:pt idx="6">
                  <c:v>-10.44</c:v>
                </c:pt>
                <c:pt idx="7">
                  <c:v>-12.91</c:v>
                </c:pt>
                <c:pt idx="9">
                  <c:v>-5.05</c:v>
                </c:pt>
                <c:pt idx="10">
                  <c:v>-4.0199999999999996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22800"/>
        <c:axId val="3423192"/>
      </c:scatterChart>
      <c:scatterChart>
        <c:scatterStyle val="lineMarker"/>
        <c:varyColors val="0"/>
        <c:ser>
          <c:idx val="0"/>
          <c:order val="0"/>
          <c:tx>
            <c:strRef>
              <c:f>tbl_Temp6!$C$1</c:f>
              <c:strCache>
                <c:ptCount val="1"/>
                <c:pt idx="0">
                  <c:v>δ2H, in ‰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tbl_Temp6!$Q$3:$Q$13</c:f>
              <c:numCache>
                <c:formatCode>dd\.mm\.yyyy\ hh:mm;@</c:formatCode>
                <c:ptCount val="11"/>
                <c:pt idx="0">
                  <c:v>42978</c:v>
                </c:pt>
                <c:pt idx="1">
                  <c:v>43008</c:v>
                </c:pt>
                <c:pt idx="2">
                  <c:v>43040</c:v>
                </c:pt>
                <c:pt idx="3">
                  <c:v>43070</c:v>
                </c:pt>
                <c:pt idx="4">
                  <c:v>43108</c:v>
                </c:pt>
                <c:pt idx="5">
                  <c:v>43131</c:v>
                </c:pt>
                <c:pt idx="6">
                  <c:v>43159</c:v>
                </c:pt>
                <c:pt idx="7">
                  <c:v>43190</c:v>
                </c:pt>
                <c:pt idx="9">
                  <c:v>43256</c:v>
                </c:pt>
                <c:pt idx="10">
                  <c:v>43284</c:v>
                </c:pt>
              </c:numCache>
            </c:numRef>
          </c:xVal>
          <c:yVal>
            <c:numRef>
              <c:f>tbl_Temp6!$C$3:$C$13</c:f>
              <c:numCache>
                <c:formatCode>General</c:formatCode>
                <c:ptCount val="11"/>
                <c:pt idx="0">
                  <c:v>-30.2</c:v>
                </c:pt>
                <c:pt idx="1">
                  <c:v>-45</c:v>
                </c:pt>
                <c:pt idx="2">
                  <c:v>-44.2</c:v>
                </c:pt>
                <c:pt idx="3">
                  <c:v>-57.9</c:v>
                </c:pt>
                <c:pt idx="4">
                  <c:v>-81.599999999999994</c:v>
                </c:pt>
                <c:pt idx="5">
                  <c:v>-85</c:v>
                </c:pt>
                <c:pt idx="6">
                  <c:v>-68.8</c:v>
                </c:pt>
                <c:pt idx="7">
                  <c:v>-95.7</c:v>
                </c:pt>
                <c:pt idx="9">
                  <c:v>-37.1</c:v>
                </c:pt>
                <c:pt idx="10">
                  <c:v>-29.9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23976"/>
        <c:axId val="3423584"/>
      </c:scatterChart>
      <c:valAx>
        <c:axId val="3422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\.mm\.yyyy\ hh: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16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3192"/>
        <c:crossesAt val="-5.4"/>
        <c:crossBetween val="midCat"/>
      </c:valAx>
      <c:valAx>
        <c:axId val="3423192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2800"/>
        <c:crosses val="autoZero"/>
        <c:crossBetween val="midCat"/>
      </c:valAx>
      <c:valAx>
        <c:axId val="3423584"/>
        <c:scaling>
          <c:orientation val="minMax"/>
          <c:max val="-30.2"/>
          <c:min val="-90.2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3976"/>
        <c:crosses val="max"/>
        <c:crossBetween val="midCat"/>
      </c:valAx>
      <c:valAx>
        <c:axId val="3423976"/>
        <c:scaling>
          <c:orientation val="minMax"/>
        </c:scaling>
        <c:delete val="1"/>
        <c:axPos val="b"/>
        <c:numFmt formatCode="dd\.mm\.yyyy\ hh:mm;@" sourceLinked="1"/>
        <c:majorTickMark val="out"/>
        <c:minorTickMark val="none"/>
        <c:tickLblPos val="nextTo"/>
        <c:crossAx val="3423584"/>
        <c:crossesAt val="-4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1027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1104900</xdr:colOff>
      <xdr:row>13</xdr:row>
      <xdr:rowOff>66675</xdr:rowOff>
    </xdr:from>
    <xdr:to>
      <xdr:col>16</xdr:col>
      <xdr:colOff>152400</xdr:colOff>
      <xdr:row>35</xdr:row>
      <xdr:rowOff>9525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uswertung_Isotope_Kanal-Trave_Standar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e+GMWL"/>
      <sheetName val="Zeit+Deuterium"/>
      <sheetName val="Neumessung"/>
      <sheetName val="Zeit+O18"/>
      <sheetName val="Regen_Schleswig"/>
      <sheetName val="DeuteriumExcess"/>
    </sheetNames>
    <sheetDataSet>
      <sheetData sheetId="0" refreshError="1"/>
      <sheetData sheetId="1" refreshError="1"/>
      <sheetData sheetId="2">
        <row r="3">
          <cell r="C3">
            <v>-54.9</v>
          </cell>
          <cell r="E3">
            <v>-8.4700000000000006</v>
          </cell>
        </row>
        <row r="4">
          <cell r="C4">
            <v>-54.9</v>
          </cell>
          <cell r="E4">
            <v>-8.43</v>
          </cell>
        </row>
        <row r="5">
          <cell r="C5">
            <v>-54.7</v>
          </cell>
          <cell r="E5">
            <v>-8.4</v>
          </cell>
        </row>
        <row r="6">
          <cell r="C6">
            <v>-54.6</v>
          </cell>
          <cell r="E6">
            <v>-8.35</v>
          </cell>
        </row>
        <row r="7">
          <cell r="C7">
            <v>-54.6</v>
          </cell>
          <cell r="E7">
            <v>-8.34</v>
          </cell>
        </row>
        <row r="8">
          <cell r="C8">
            <v>-54.6</v>
          </cell>
          <cell r="E8">
            <v>-8.3000000000000007</v>
          </cell>
        </row>
        <row r="9">
          <cell r="C9">
            <v>-54.8</v>
          </cell>
          <cell r="E9">
            <v>-8.31</v>
          </cell>
        </row>
        <row r="10">
          <cell r="C10">
            <v>-54.9</v>
          </cell>
          <cell r="E10">
            <v>-8.35</v>
          </cell>
        </row>
        <row r="11">
          <cell r="C11">
            <v>-54.7</v>
          </cell>
          <cell r="E11">
            <v>-8.33</v>
          </cell>
        </row>
        <row r="12">
          <cell r="C12">
            <v>-54.9</v>
          </cell>
          <cell r="E12">
            <v>-8.39</v>
          </cell>
        </row>
        <row r="15">
          <cell r="C15" t="str">
            <v>GMWL</v>
          </cell>
        </row>
        <row r="18">
          <cell r="B18" t="str">
            <v>BrunnenIV_Mittel</v>
          </cell>
          <cell r="C18">
            <v>-54.739999999999995</v>
          </cell>
          <cell r="D18">
            <v>1</v>
          </cell>
          <cell r="E18">
            <v>-8.3979999999999997</v>
          </cell>
          <cell r="F18">
            <v>0.1</v>
          </cell>
        </row>
        <row r="19">
          <cell r="B19" t="str">
            <v>BrunnenIII_Mittel</v>
          </cell>
          <cell r="C19">
            <v>-54.779999999999994</v>
          </cell>
          <cell r="D19">
            <v>1</v>
          </cell>
          <cell r="E19">
            <v>-8.3360000000000003</v>
          </cell>
          <cell r="F19">
            <v>0.1</v>
          </cell>
        </row>
        <row r="24">
          <cell r="C24">
            <v>42599</v>
          </cell>
          <cell r="G24">
            <v>-44.2</v>
          </cell>
          <cell r="I24">
            <v>-6.74</v>
          </cell>
        </row>
        <row r="25">
          <cell r="C25">
            <v>42625</v>
          </cell>
          <cell r="G25">
            <v>-45.7</v>
          </cell>
          <cell r="I25">
            <v>-6.64</v>
          </cell>
        </row>
        <row r="26">
          <cell r="C26">
            <v>42691</v>
          </cell>
          <cell r="G26">
            <v>-50.1</v>
          </cell>
          <cell r="I26">
            <v>-7.48</v>
          </cell>
        </row>
        <row r="27">
          <cell r="C27">
            <v>42718</v>
          </cell>
          <cell r="G27">
            <v>-50.1</v>
          </cell>
          <cell r="I27">
            <v>-7.4</v>
          </cell>
        </row>
        <row r="29">
          <cell r="A29" t="str">
            <v>W-36</v>
          </cell>
          <cell r="D29">
            <v>-60.9</v>
          </cell>
          <cell r="E29">
            <v>-477.2</v>
          </cell>
          <cell r="G29">
            <v>4.5999999999999996</v>
          </cell>
          <cell r="I29">
            <v>0.05</v>
          </cell>
        </row>
        <row r="30">
          <cell r="A30" t="str">
            <v>W-37</v>
          </cell>
          <cell r="D30">
            <v>4.5999999999999996</v>
          </cell>
          <cell r="E30">
            <v>46.8</v>
          </cell>
          <cell r="G30">
            <v>-60.3</v>
          </cell>
          <cell r="I30">
            <v>-9.14</v>
          </cell>
        </row>
        <row r="31">
          <cell r="A31" t="str">
            <v>W-39</v>
          </cell>
          <cell r="G31">
            <v>4.4000000000000004</v>
          </cell>
          <cell r="I31">
            <v>0.38</v>
          </cell>
        </row>
        <row r="32">
          <cell r="A32" t="str">
            <v>W-40</v>
          </cell>
          <cell r="G32">
            <v>-60.9</v>
          </cell>
          <cell r="I32">
            <v>-8.92</v>
          </cell>
        </row>
        <row r="36">
          <cell r="C36">
            <v>42691</v>
          </cell>
          <cell r="G36">
            <v>-37.299999999999997</v>
          </cell>
          <cell r="I36">
            <v>-4.83</v>
          </cell>
          <cell r="L36" t="str">
            <v>Wakenitz</v>
          </cell>
        </row>
        <row r="37">
          <cell r="C37">
            <v>42718</v>
          </cell>
          <cell r="G37">
            <v>-36.6</v>
          </cell>
          <cell r="I37">
            <v>-4.93</v>
          </cell>
        </row>
        <row r="38">
          <cell r="G38">
            <v>-54.9</v>
          </cell>
          <cell r="I38">
            <v>-8.1</v>
          </cell>
        </row>
        <row r="43">
          <cell r="E43"/>
          <cell r="F43"/>
          <cell r="N43"/>
          <cell r="O43"/>
        </row>
        <row r="44">
          <cell r="E44">
            <v>-44.8</v>
          </cell>
          <cell r="F44">
            <v>-7.15</v>
          </cell>
          <cell r="N44">
            <v>-35.5</v>
          </cell>
          <cell r="O44">
            <v>-5.0999999999999996</v>
          </cell>
        </row>
        <row r="45">
          <cell r="E45">
            <v>-47.5</v>
          </cell>
          <cell r="F45">
            <v>-7.13</v>
          </cell>
          <cell r="N45">
            <v>-36.4</v>
          </cell>
          <cell r="O45">
            <v>-4.72</v>
          </cell>
        </row>
        <row r="46">
          <cell r="E46">
            <v>-51.1</v>
          </cell>
          <cell r="F46">
            <v>-7.68</v>
          </cell>
          <cell r="N46">
            <v>-36.9</v>
          </cell>
          <cell r="O46">
            <v>-4.9000000000000004</v>
          </cell>
        </row>
        <row r="47">
          <cell r="E47">
            <v>-49.8</v>
          </cell>
          <cell r="F47">
            <v>-7.7</v>
          </cell>
          <cell r="N47">
            <v>-37.6</v>
          </cell>
          <cell r="O47">
            <v>-5.0199999999999996</v>
          </cell>
        </row>
        <row r="48">
          <cell r="E48">
            <v>-55.4</v>
          </cell>
          <cell r="F48">
            <v>-8.36</v>
          </cell>
          <cell r="N48">
            <v>-38.299999999999997</v>
          </cell>
          <cell r="O48">
            <v>-5.0999999999999996</v>
          </cell>
        </row>
        <row r="49">
          <cell r="E49">
            <v>-51.6</v>
          </cell>
          <cell r="F49">
            <v>-7.72</v>
          </cell>
          <cell r="N49">
            <v>-38.200000000000003</v>
          </cell>
          <cell r="O49">
            <v>-5.18</v>
          </cell>
        </row>
        <row r="50">
          <cell r="E50">
            <v>-49.4</v>
          </cell>
          <cell r="F50">
            <v>-7.7</v>
          </cell>
          <cell r="N50">
            <v>-38.5</v>
          </cell>
          <cell r="O50">
            <v>-5.17</v>
          </cell>
        </row>
        <row r="51">
          <cell r="E51">
            <v>-49.6</v>
          </cell>
          <cell r="F51">
            <v>-7.73</v>
          </cell>
          <cell r="N51">
            <v>-37</v>
          </cell>
          <cell r="O51">
            <v>-5.1100000000000003</v>
          </cell>
        </row>
        <row r="52">
          <cell r="E52">
            <v>-49.3</v>
          </cell>
          <cell r="F52">
            <v>-7.7</v>
          </cell>
          <cell r="N52">
            <v>-36.9</v>
          </cell>
          <cell r="O52">
            <v>-5.14</v>
          </cell>
        </row>
        <row r="53">
          <cell r="E53">
            <v>-50.6</v>
          </cell>
          <cell r="F53">
            <v>-7.8</v>
          </cell>
          <cell r="N53">
            <v>-37.1</v>
          </cell>
          <cell r="O53">
            <v>-5.29</v>
          </cell>
        </row>
        <row r="54">
          <cell r="E54">
            <v>-50.2</v>
          </cell>
          <cell r="F54">
            <v>-7.62</v>
          </cell>
          <cell r="N54">
            <v>-37.299999999999997</v>
          </cell>
          <cell r="O54">
            <v>-5.26</v>
          </cell>
        </row>
        <row r="55">
          <cell r="E55">
            <v>-49.3</v>
          </cell>
          <cell r="F55">
            <v>-7.46</v>
          </cell>
          <cell r="N55">
            <v>-37.4</v>
          </cell>
          <cell r="O55">
            <v>-5.14</v>
          </cell>
        </row>
        <row r="56">
          <cell r="E56">
            <v>-49.7</v>
          </cell>
          <cell r="F56">
            <v>-7.62</v>
          </cell>
          <cell r="N56">
            <v>-37.5</v>
          </cell>
          <cell r="O56">
            <v>-5.17</v>
          </cell>
        </row>
        <row r="57">
          <cell r="E57">
            <v>-47.5</v>
          </cell>
          <cell r="F57">
            <v>-7.23</v>
          </cell>
          <cell r="N57">
            <v>-35.9</v>
          </cell>
          <cell r="O57">
            <v>-5.01</v>
          </cell>
        </row>
        <row r="58">
          <cell r="E58">
            <v>-47.4</v>
          </cell>
          <cell r="F58">
            <v>-7.22</v>
          </cell>
          <cell r="N58">
            <v>-35.9</v>
          </cell>
          <cell r="O58">
            <v>-4.9400000000000004</v>
          </cell>
        </row>
        <row r="59">
          <cell r="E59">
            <v>-47.1</v>
          </cell>
          <cell r="F59">
            <v>-6.96</v>
          </cell>
          <cell r="N59">
            <v>-35.6</v>
          </cell>
          <cell r="O59">
            <v>-4.84</v>
          </cell>
        </row>
        <row r="60">
          <cell r="E60">
            <v>-46.8</v>
          </cell>
          <cell r="F60">
            <v>-7.14</v>
          </cell>
          <cell r="N60">
            <v>-35.200000000000003</v>
          </cell>
          <cell r="O60">
            <v>-4.67</v>
          </cell>
        </row>
        <row r="61">
          <cell r="E61">
            <v>-46.7</v>
          </cell>
          <cell r="F61">
            <v>-6.98</v>
          </cell>
          <cell r="N61">
            <v>-35.4</v>
          </cell>
          <cell r="O61">
            <v>-4.84</v>
          </cell>
        </row>
        <row r="62">
          <cell r="E62">
            <v>-47.1</v>
          </cell>
          <cell r="F62">
            <v>-6.93</v>
          </cell>
          <cell r="N62">
            <v>-35.6</v>
          </cell>
          <cell r="O62">
            <v>-4.53</v>
          </cell>
        </row>
        <row r="63">
          <cell r="E63">
            <v>-45.2</v>
          </cell>
          <cell r="F63">
            <v>-6.73</v>
          </cell>
          <cell r="N63">
            <v>-34.799999999999997</v>
          </cell>
          <cell r="O63">
            <v>-4.51</v>
          </cell>
        </row>
        <row r="64">
          <cell r="E64">
            <v>-48.4</v>
          </cell>
          <cell r="F64">
            <v>-7.24</v>
          </cell>
          <cell r="N64">
            <v>-34.5</v>
          </cell>
          <cell r="O64">
            <v>-4.5999999999999996</v>
          </cell>
        </row>
        <row r="65">
          <cell r="E65">
            <v>-50.7</v>
          </cell>
          <cell r="F65">
            <v>-7.62</v>
          </cell>
          <cell r="N65">
            <v>-35.6</v>
          </cell>
          <cell r="O65">
            <v>-4.75</v>
          </cell>
        </row>
        <row r="66">
          <cell r="E66">
            <v>-50.9</v>
          </cell>
          <cell r="F66">
            <v>-7.51</v>
          </cell>
          <cell r="N66">
            <v>-35.700000000000003</v>
          </cell>
          <cell r="O66">
            <v>-4.83</v>
          </cell>
        </row>
        <row r="67">
          <cell r="E67">
            <v>-47.3</v>
          </cell>
          <cell r="F67">
            <v>-7.23</v>
          </cell>
          <cell r="N67">
            <v>-36.4</v>
          </cell>
          <cell r="O67">
            <v>-4.93</v>
          </cell>
        </row>
        <row r="68">
          <cell r="N68">
            <v>-37.299999999999997</v>
          </cell>
          <cell r="O68">
            <v>-4.83</v>
          </cell>
        </row>
        <row r="69">
          <cell r="N69">
            <v>-37.6</v>
          </cell>
          <cell r="O69">
            <v>-4.95</v>
          </cell>
        </row>
      </sheetData>
      <sheetData sheetId="3" refreshError="1"/>
      <sheetData sheetId="4">
        <row r="7">
          <cell r="A7">
            <v>1</v>
          </cell>
          <cell r="B7">
            <v>-8.7281249999999986</v>
          </cell>
          <cell r="C7">
            <v>-58.840624999999989</v>
          </cell>
        </row>
        <row r="8">
          <cell r="A8">
            <v>2</v>
          </cell>
          <cell r="B8">
            <v>-8.6775000000000002</v>
          </cell>
          <cell r="C8">
            <v>-59.504999999999995</v>
          </cell>
        </row>
        <row r="9">
          <cell r="A9">
            <v>3</v>
          </cell>
          <cell r="B9">
            <v>-9.0387500000000021</v>
          </cell>
          <cell r="C9">
            <v>-62.118124999999999</v>
          </cell>
        </row>
        <row r="10">
          <cell r="A10">
            <v>4</v>
          </cell>
          <cell r="B10">
            <v>-7.4968749999999993</v>
          </cell>
          <cell r="C10">
            <v>-52.113749999999989</v>
          </cell>
        </row>
        <row r="11">
          <cell r="A11">
            <v>5</v>
          </cell>
          <cell r="B11">
            <v>-6.4706250000000001</v>
          </cell>
          <cell r="C11">
            <v>-44.272499999999994</v>
          </cell>
        </row>
        <row r="12">
          <cell r="A12">
            <v>6</v>
          </cell>
          <cell r="B12">
            <v>-7.0494117647058836</v>
          </cell>
          <cell r="C12">
            <v>-48.825882352941171</v>
          </cell>
        </row>
        <row r="13">
          <cell r="A13">
            <v>7</v>
          </cell>
          <cell r="B13">
            <v>-6.6352941176470583</v>
          </cell>
          <cell r="C13">
            <v>-44.783529411764704</v>
          </cell>
        </row>
        <row r="14">
          <cell r="A14">
            <v>8</v>
          </cell>
          <cell r="B14">
            <v>-7.2958823529411774</v>
          </cell>
          <cell r="C14">
            <v>-48.807647058823534</v>
          </cell>
        </row>
        <row r="15">
          <cell r="A15">
            <v>9</v>
          </cell>
          <cell r="B15">
            <v>-6.8594117647058832</v>
          </cell>
          <cell r="C15">
            <v>-43.720588235294116</v>
          </cell>
        </row>
        <row r="16">
          <cell r="A16">
            <v>10</v>
          </cell>
          <cell r="B16">
            <v>-7.7288235294117653</v>
          </cell>
          <cell r="C16">
            <v>-49.052352941176473</v>
          </cell>
        </row>
        <row r="17">
          <cell r="A17">
            <v>11</v>
          </cell>
          <cell r="B17">
            <v>-8.5376470588235271</v>
          </cell>
          <cell r="C17">
            <v>-55.504705882352937</v>
          </cell>
        </row>
        <row r="18">
          <cell r="A18">
            <v>12</v>
          </cell>
          <cell r="B18">
            <v>-9.0441176470588243</v>
          </cell>
          <cell r="C18">
            <v>-61.471764705882336</v>
          </cell>
        </row>
        <row r="21">
          <cell r="B21">
            <v>-7.8643780324789558</v>
          </cell>
          <cell r="C21">
            <v>-52.58508577838208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2"/>
  <sheetViews>
    <sheetView tabSelected="1" workbookViewId="0">
      <selection activeCell="F25" sqref="F25"/>
    </sheetView>
  </sheetViews>
  <sheetFormatPr baseColWidth="10" defaultColWidth="9.140625" defaultRowHeight="14.25" x14ac:dyDescent="0.2"/>
  <cols>
    <col min="1" max="3" width="9.140625" style="1"/>
    <col min="4" max="4" width="17.140625" style="1" bestFit="1" customWidth="1"/>
    <col min="5" max="6" width="9.28515625" style="1" bestFit="1" customWidth="1"/>
    <col min="7" max="7" width="17.140625" style="1" bestFit="1" customWidth="1"/>
    <col min="8" max="16" width="9.140625" style="1"/>
    <col min="17" max="18" width="17.140625" style="1" bestFit="1" customWidth="1"/>
    <col min="19" max="16384" width="9.140625" style="1"/>
  </cols>
  <sheetData>
    <row r="1" spans="1:24" x14ac:dyDescent="0.2">
      <c r="A1" s="1" t="s">
        <v>0</v>
      </c>
      <c r="B1" s="1" t="s">
        <v>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17</v>
      </c>
      <c r="I1" s="1" t="s">
        <v>18</v>
      </c>
      <c r="J1" s="1" t="s">
        <v>19</v>
      </c>
      <c r="K1" s="1" t="s">
        <v>20</v>
      </c>
      <c r="L1" s="1" t="s">
        <v>21</v>
      </c>
      <c r="M1" s="1" t="s">
        <v>22</v>
      </c>
      <c r="N1" s="1" t="s">
        <v>23</v>
      </c>
      <c r="O1" s="1" t="s">
        <v>24</v>
      </c>
      <c r="P1" s="1" t="s">
        <v>25</v>
      </c>
      <c r="Q1" s="1" t="s">
        <v>26</v>
      </c>
      <c r="R1" s="1" t="s">
        <v>27</v>
      </c>
      <c r="S1" s="1" t="s">
        <v>28</v>
      </c>
      <c r="T1" s="1" t="s">
        <v>29</v>
      </c>
      <c r="U1" s="1" t="s">
        <v>30</v>
      </c>
      <c r="V1" s="1" t="s">
        <v>31</v>
      </c>
      <c r="W1" s="1" t="s">
        <v>32</v>
      </c>
      <c r="X1" s="1" t="s">
        <v>33</v>
      </c>
    </row>
    <row r="3" spans="1:24" x14ac:dyDescent="0.2">
      <c r="A3" s="1" t="s">
        <v>47</v>
      </c>
      <c r="B3" s="1" t="s">
        <v>48</v>
      </c>
      <c r="C3" s="1">
        <v>-30.2</v>
      </c>
      <c r="E3" s="1">
        <v>-4.16</v>
      </c>
      <c r="H3" s="1" t="s">
        <v>10</v>
      </c>
      <c r="M3" s="1" t="s">
        <v>2</v>
      </c>
      <c r="Q3" s="3">
        <v>42978</v>
      </c>
      <c r="R3" s="3">
        <v>0.60416666666666696</v>
      </c>
      <c r="X3" s="1" t="s">
        <v>49</v>
      </c>
    </row>
    <row r="4" spans="1:24" x14ac:dyDescent="0.2">
      <c r="A4" s="1" t="s">
        <v>50</v>
      </c>
      <c r="B4" s="1" t="s">
        <v>51</v>
      </c>
      <c r="C4" s="1">
        <v>-45</v>
      </c>
      <c r="E4" s="1">
        <v>-6.72</v>
      </c>
      <c r="H4" s="1" t="s">
        <v>10</v>
      </c>
      <c r="M4" s="1" t="s">
        <v>2</v>
      </c>
      <c r="Q4" s="3">
        <v>43008</v>
      </c>
      <c r="R4" s="3">
        <v>0.61458333333333304</v>
      </c>
      <c r="X4" s="1" t="s">
        <v>52</v>
      </c>
    </row>
    <row r="5" spans="1:24" x14ac:dyDescent="0.2">
      <c r="A5" s="1" t="s">
        <v>8</v>
      </c>
      <c r="B5" s="1" t="s">
        <v>9</v>
      </c>
      <c r="C5" s="1">
        <v>-44.2</v>
      </c>
      <c r="E5" s="1">
        <v>-6.89</v>
      </c>
      <c r="G5" s="1" t="s">
        <v>10</v>
      </c>
      <c r="H5" s="1" t="s">
        <v>11</v>
      </c>
      <c r="M5" s="1" t="s">
        <v>2</v>
      </c>
      <c r="Q5" s="3">
        <v>43040</v>
      </c>
      <c r="R5" s="3">
        <v>0.64583333333333304</v>
      </c>
      <c r="X5" s="1" t="s">
        <v>54</v>
      </c>
    </row>
    <row r="6" spans="1:24" x14ac:dyDescent="0.2">
      <c r="A6" s="1" t="s">
        <v>34</v>
      </c>
      <c r="B6" s="1" t="s">
        <v>35</v>
      </c>
      <c r="C6" s="1">
        <v>-57.9</v>
      </c>
      <c r="E6" s="1">
        <v>-8.6</v>
      </c>
      <c r="G6" s="1" t="s">
        <v>36</v>
      </c>
      <c r="H6" s="1" t="s">
        <v>37</v>
      </c>
      <c r="M6" s="1" t="s">
        <v>2</v>
      </c>
      <c r="Q6" s="3">
        <v>43070</v>
      </c>
      <c r="R6" s="3">
        <v>0.39583333333333298</v>
      </c>
      <c r="X6" s="1" t="s">
        <v>55</v>
      </c>
    </row>
    <row r="7" spans="1:24" x14ac:dyDescent="0.2">
      <c r="A7" s="1" t="s">
        <v>42</v>
      </c>
      <c r="B7" s="1" t="s">
        <v>43</v>
      </c>
      <c r="C7" s="1">
        <v>-81.599999999999994</v>
      </c>
      <c r="E7" s="1">
        <v>-11.48</v>
      </c>
      <c r="G7" s="1" t="s">
        <v>44</v>
      </c>
      <c r="L7" s="1" t="s">
        <v>45</v>
      </c>
      <c r="M7" s="1" t="s">
        <v>2</v>
      </c>
      <c r="Q7" s="3">
        <v>43108</v>
      </c>
      <c r="T7" s="1" t="s">
        <v>46</v>
      </c>
      <c r="X7" s="1" t="s">
        <v>56</v>
      </c>
    </row>
    <row r="8" spans="1:24" x14ac:dyDescent="0.2">
      <c r="A8" s="1" t="s">
        <v>60</v>
      </c>
      <c r="B8" s="1" t="s">
        <v>61</v>
      </c>
      <c r="C8" s="1">
        <v>-85</v>
      </c>
      <c r="E8" s="1">
        <v>-11.71</v>
      </c>
      <c r="G8" s="1" t="s">
        <v>36</v>
      </c>
      <c r="Q8" s="3">
        <v>43131</v>
      </c>
      <c r="X8" s="1" t="s">
        <v>62</v>
      </c>
    </row>
    <row r="9" spans="1:24" x14ac:dyDescent="0.2">
      <c r="A9" s="1" t="s">
        <v>57</v>
      </c>
      <c r="B9" s="1" t="s">
        <v>58</v>
      </c>
      <c r="C9" s="1">
        <v>-68.8</v>
      </c>
      <c r="E9" s="1">
        <v>-10.44</v>
      </c>
      <c r="G9" s="1" t="s">
        <v>36</v>
      </c>
      <c r="Q9" s="3">
        <v>43159</v>
      </c>
      <c r="X9" s="1" t="s">
        <v>59</v>
      </c>
    </row>
    <row r="10" spans="1:24" x14ac:dyDescent="0.2">
      <c r="A10" s="1" t="s">
        <v>70</v>
      </c>
      <c r="B10" s="1" t="s">
        <v>71</v>
      </c>
      <c r="C10" s="1">
        <v>-95.7</v>
      </c>
      <c r="E10" s="1">
        <v>-12.91</v>
      </c>
      <c r="G10" s="1" t="s">
        <v>11</v>
      </c>
      <c r="H10" s="1" t="s">
        <v>65</v>
      </c>
      <c r="M10" s="1" t="s">
        <v>2</v>
      </c>
      <c r="Q10" s="3">
        <v>43190</v>
      </c>
      <c r="X10" s="1" t="s">
        <v>72</v>
      </c>
    </row>
    <row r="11" spans="1:24" x14ac:dyDescent="0.2">
      <c r="D11" s="5"/>
      <c r="G11" s="2"/>
    </row>
    <row r="12" spans="1:24" x14ac:dyDescent="0.2">
      <c r="A12" s="1" t="s">
        <v>63</v>
      </c>
      <c r="B12" s="1" t="s">
        <v>64</v>
      </c>
      <c r="C12" s="1">
        <v>-37.1</v>
      </c>
      <c r="E12" s="1">
        <v>-5.05</v>
      </c>
      <c r="G12" s="1" t="s">
        <v>11</v>
      </c>
      <c r="H12" s="1" t="s">
        <v>65</v>
      </c>
      <c r="M12" s="1" t="s">
        <v>2</v>
      </c>
      <c r="Q12" s="3">
        <v>43256</v>
      </c>
      <c r="R12" s="3">
        <v>0.625</v>
      </c>
      <c r="X12" s="1" t="s">
        <v>66</v>
      </c>
    </row>
    <row r="13" spans="1:24" x14ac:dyDescent="0.2">
      <c r="A13" s="1" t="s">
        <v>67</v>
      </c>
      <c r="B13" s="1" t="s">
        <v>68</v>
      </c>
      <c r="C13" s="1">
        <v>-29.9</v>
      </c>
      <c r="E13" s="1">
        <v>-4.0199999999999996</v>
      </c>
      <c r="G13" s="1" t="s">
        <v>11</v>
      </c>
      <c r="H13" s="1" t="s">
        <v>65</v>
      </c>
      <c r="M13" s="1" t="s">
        <v>2</v>
      </c>
      <c r="Q13" s="3">
        <v>43284</v>
      </c>
      <c r="R13" s="3">
        <v>0.58333333333333304</v>
      </c>
      <c r="X13" s="1" t="s">
        <v>69</v>
      </c>
    </row>
    <row r="14" spans="1:24" x14ac:dyDescent="0.2">
      <c r="D14" s="5"/>
      <c r="G14" s="2"/>
    </row>
    <row r="15" spans="1:24" x14ac:dyDescent="0.2">
      <c r="D15" s="5"/>
      <c r="G15" s="2"/>
    </row>
    <row r="16" spans="1:24" x14ac:dyDescent="0.2">
      <c r="D16" s="5"/>
      <c r="G16" s="2"/>
    </row>
    <row r="17" spans="1:24" x14ac:dyDescent="0.2">
      <c r="D17" s="5"/>
      <c r="G17" s="2"/>
    </row>
    <row r="18" spans="1:24" x14ac:dyDescent="0.2">
      <c r="D18" s="5"/>
      <c r="G18" s="2"/>
    </row>
    <row r="19" spans="1:24" x14ac:dyDescent="0.2">
      <c r="A19" s="1" t="s">
        <v>73</v>
      </c>
      <c r="B19" s="1" t="s">
        <v>74</v>
      </c>
      <c r="C19" s="1">
        <v>-176.2</v>
      </c>
      <c r="E19" s="1">
        <v>-22.69</v>
      </c>
      <c r="G19" s="1" t="s">
        <v>41</v>
      </c>
      <c r="H19" s="1" t="s">
        <v>65</v>
      </c>
      <c r="M19" s="1" t="s">
        <v>2</v>
      </c>
      <c r="Q19" s="3">
        <v>43188</v>
      </c>
      <c r="R19" s="3">
        <v>0.41666666666666702</v>
      </c>
      <c r="X19" s="1" t="s">
        <v>75</v>
      </c>
    </row>
    <row r="20" spans="1:24" x14ac:dyDescent="0.2">
      <c r="D20" s="5"/>
      <c r="G20" s="2"/>
    </row>
    <row r="21" spans="1:24" x14ac:dyDescent="0.2">
      <c r="D21" s="5"/>
      <c r="G21" s="2"/>
    </row>
    <row r="22" spans="1:24" x14ac:dyDescent="0.2">
      <c r="D22" s="5"/>
      <c r="G22" s="2"/>
    </row>
    <row r="23" spans="1:24" x14ac:dyDescent="0.2">
      <c r="D23" s="5"/>
      <c r="G23" s="2"/>
    </row>
    <row r="24" spans="1:24" x14ac:dyDescent="0.2">
      <c r="D24" s="5"/>
      <c r="G24" s="2"/>
    </row>
    <row r="25" spans="1:24" x14ac:dyDescent="0.2">
      <c r="D25" s="5"/>
      <c r="G25" s="2"/>
    </row>
    <row r="26" spans="1:24" x14ac:dyDescent="0.2">
      <c r="D26" s="5"/>
      <c r="G26" s="2"/>
    </row>
    <row r="27" spans="1:24" x14ac:dyDescent="0.2">
      <c r="D27" s="5"/>
      <c r="G27" s="2"/>
    </row>
    <row r="28" spans="1:24" x14ac:dyDescent="0.2">
      <c r="D28" s="5"/>
      <c r="G28" s="2"/>
    </row>
    <row r="29" spans="1:24" x14ac:dyDescent="0.2">
      <c r="D29" s="5"/>
      <c r="G29" s="2"/>
    </row>
    <row r="30" spans="1:24" x14ac:dyDescent="0.2">
      <c r="D30" s="5"/>
      <c r="G30" s="5"/>
      <c r="R30" s="3"/>
    </row>
    <row r="31" spans="1:24" x14ac:dyDescent="0.2">
      <c r="D31" s="5"/>
      <c r="G31" s="5"/>
      <c r="R31" s="3"/>
    </row>
    <row r="32" spans="1:24" x14ac:dyDescent="0.2">
      <c r="D32" s="5"/>
      <c r="G32" s="5"/>
      <c r="R32" s="3"/>
    </row>
    <row r="33" spans="4:18" x14ac:dyDescent="0.2">
      <c r="D33" s="5"/>
      <c r="G33" s="5"/>
      <c r="R33" s="3"/>
    </row>
    <row r="34" spans="4:18" x14ac:dyDescent="0.2">
      <c r="D34" s="5"/>
      <c r="G34" s="5"/>
      <c r="R34" s="3"/>
    </row>
    <row r="35" spans="4:18" x14ac:dyDescent="0.2">
      <c r="D35" s="4"/>
      <c r="G35" s="4"/>
      <c r="R35" s="3"/>
    </row>
    <row r="36" spans="4:18" x14ac:dyDescent="0.2">
      <c r="D36" s="5"/>
      <c r="G36" s="5"/>
      <c r="R36" s="3"/>
    </row>
    <row r="37" spans="4:18" x14ac:dyDescent="0.2">
      <c r="D37" s="3"/>
      <c r="G37" s="3"/>
      <c r="R37" s="3"/>
    </row>
    <row r="38" spans="4:18" x14ac:dyDescent="0.2">
      <c r="D38" s="3"/>
      <c r="G38" s="3"/>
      <c r="R38" s="3"/>
    </row>
    <row r="39" spans="4:18" x14ac:dyDescent="0.2">
      <c r="D39" s="3"/>
      <c r="G39" s="3"/>
      <c r="R39" s="3"/>
    </row>
    <row r="40" spans="4:18" x14ac:dyDescent="0.2">
      <c r="D40" s="3"/>
      <c r="G40" s="3"/>
      <c r="R40" s="3"/>
    </row>
    <row r="41" spans="4:18" x14ac:dyDescent="0.2">
      <c r="D41" s="3"/>
      <c r="G41" s="3"/>
      <c r="R41" s="3"/>
    </row>
    <row r="42" spans="4:18" x14ac:dyDescent="0.2">
      <c r="D42" s="3"/>
      <c r="G42" s="3"/>
      <c r="R42" s="3"/>
    </row>
    <row r="43" spans="4:18" x14ac:dyDescent="0.2">
      <c r="D43" s="3"/>
      <c r="G43" s="3"/>
      <c r="R43" s="3"/>
    </row>
    <row r="44" spans="4:18" x14ac:dyDescent="0.2">
      <c r="D44" s="3"/>
      <c r="G44" s="3"/>
      <c r="R44" s="3"/>
    </row>
    <row r="45" spans="4:18" x14ac:dyDescent="0.2">
      <c r="D45" s="3"/>
      <c r="G45" s="3"/>
      <c r="R45" s="3"/>
    </row>
    <row r="46" spans="4:18" x14ac:dyDescent="0.2">
      <c r="D46" s="3"/>
      <c r="G46" s="3"/>
      <c r="R46" s="3"/>
    </row>
    <row r="47" spans="4:18" x14ac:dyDescent="0.2">
      <c r="D47" s="3"/>
      <c r="G47" s="3"/>
      <c r="R47" s="3"/>
    </row>
    <row r="49" spans="1:24" x14ac:dyDescent="0.2">
      <c r="A49" s="1" t="s">
        <v>5</v>
      </c>
      <c r="B49" s="1" t="s">
        <v>6</v>
      </c>
      <c r="C49" s="1">
        <v>-133.80000000000001</v>
      </c>
      <c r="E49" s="1">
        <v>-17.59</v>
      </c>
      <c r="H49" s="1" t="s">
        <v>7</v>
      </c>
      <c r="M49" s="1" t="s">
        <v>2</v>
      </c>
      <c r="Q49" s="3">
        <v>42765</v>
      </c>
      <c r="R49" s="3">
        <v>0.68055555555555602</v>
      </c>
    </row>
    <row r="50" spans="1:24" x14ac:dyDescent="0.2">
      <c r="A50" s="1" t="s">
        <v>38</v>
      </c>
      <c r="B50" s="1" t="s">
        <v>39</v>
      </c>
      <c r="C50" s="1">
        <v>-91.5</v>
      </c>
      <c r="E50" s="1">
        <v>-12.88</v>
      </c>
      <c r="G50" s="1" t="s">
        <v>40</v>
      </c>
      <c r="H50" s="1" t="s">
        <v>41</v>
      </c>
      <c r="M50" s="1" t="s">
        <v>2</v>
      </c>
      <c r="Q50" s="3">
        <v>43080</v>
      </c>
      <c r="R50" s="3">
        <v>0.375</v>
      </c>
      <c r="X50" s="1" t="s">
        <v>41</v>
      </c>
    </row>
    <row r="57" spans="1:24" x14ac:dyDescent="0.2">
      <c r="D57" s="1" t="s">
        <v>53</v>
      </c>
    </row>
    <row r="58" spans="1:24" x14ac:dyDescent="0.2">
      <c r="D58" s="1">
        <v>-60.9</v>
      </c>
      <c r="E58" s="1">
        <f>D58*8+10</f>
        <v>-477.2</v>
      </c>
    </row>
    <row r="59" spans="1:24" x14ac:dyDescent="0.2">
      <c r="D59" s="1">
        <v>4.5999999999999996</v>
      </c>
      <c r="E59" s="1">
        <f>D59*8+10</f>
        <v>46.8</v>
      </c>
    </row>
    <row r="81" spans="4:6" x14ac:dyDescent="0.2">
      <c r="D81" s="1" t="s">
        <v>3</v>
      </c>
      <c r="E81" s="1">
        <f>MAX(E2:E37)</f>
        <v>-4.0199999999999996</v>
      </c>
      <c r="F81" s="1">
        <f>MAX(F2:F37)</f>
        <v>0</v>
      </c>
    </row>
    <row r="82" spans="4:6" x14ac:dyDescent="0.2">
      <c r="D82" s="1" t="s">
        <v>4</v>
      </c>
      <c r="E82" s="1">
        <f>MIN(E2:E37)</f>
        <v>-22.69</v>
      </c>
      <c r="F82" s="1">
        <f>MIN(F2:F37)</f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tbl_Temp6</vt:lpstr>
      <vt:lpstr>Alle+GMWL</vt:lpstr>
      <vt:lpstr>tbl_Temp6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Schlauß, Sebastian</dc:creator>
  <cp:lastModifiedBy>Schlauß, Sebastian</cp:lastModifiedBy>
  <dcterms:created xsi:type="dcterms:W3CDTF">2017-01-19T13:29:05Z</dcterms:created>
  <dcterms:modified xsi:type="dcterms:W3CDTF">2018-12-06T13:32:55Z</dcterms:modified>
</cp:coreProperties>
</file>